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<sst xmlns="http://schemas.openxmlformats.org/spreadsheetml/2006/main" count="2771" uniqueCount="946">
  <si>
    <r>
      <rPr>
        <sz val="16"/>
        <color indexed="8"/>
        <rFont val="Helvetica"/>
        <charset val="134"/>
      </rPr>
      <t>第二批国家组织药品集中采购（黑龙江）非中选药品价格联动申报结果公示表</t>
    </r>
    <r>
      <rPr>
        <sz val="16"/>
        <color indexed="8"/>
        <rFont val="Times New Roman"/>
        <charset val="134"/>
      </rPr>
      <t xml:space="preserve">
</t>
    </r>
  </si>
  <si>
    <t>序号</t>
  </si>
  <si>
    <t>投标编码</t>
  </si>
  <si>
    <t>通用名</t>
  </si>
  <si>
    <t>剂型</t>
  </si>
  <si>
    <t>规格</t>
  </si>
  <si>
    <t>转换比</t>
  </si>
  <si>
    <t>单位</t>
  </si>
  <si>
    <t>包装</t>
  </si>
  <si>
    <t>生产企业</t>
  </si>
  <si>
    <t>投标企业</t>
  </si>
  <si>
    <t>黑龙江现行采购价（包装价格）</t>
  </si>
  <si>
    <t>黑龙江现行采购价（最小制剂价格）</t>
  </si>
  <si>
    <t>最低价格省份</t>
  </si>
  <si>
    <t>联动后价格（最小制剂价格）</t>
  </si>
  <si>
    <t>是否为原研药、参比制剂、通过一致性评价仿制药</t>
  </si>
  <si>
    <t>1</t>
  </si>
  <si>
    <t>HLJYPCG
[2015]D
0030000
03612</t>
  </si>
  <si>
    <t>头孢拉
定胶囊</t>
  </si>
  <si>
    <t>胶囊
剂</t>
  </si>
  <si>
    <t>0.25g</t>
  </si>
  <si>
    <t>粒</t>
  </si>
  <si>
    <t>盒</t>
  </si>
  <si>
    <t>上海华源
安徽仁济
制药有限
公司</t>
  </si>
  <si>
    <t>海南省</t>
  </si>
  <si>
    <t>否</t>
  </si>
  <si>
    <t>2</t>
  </si>
  <si>
    <t>HLJYPCG[2015]GW007000035359</t>
  </si>
  <si>
    <t>福多司坦片</t>
  </si>
  <si>
    <t>口服普通片剂</t>
  </si>
  <si>
    <t>0.2g</t>
  </si>
  <si>
    <t>片</t>
  </si>
  <si>
    <t>迪沙药业集团有限公司</t>
  </si>
  <si>
    <t>72.3912</t>
  </si>
  <si>
    <t>山东</t>
  </si>
  <si>
    <t>是</t>
  </si>
  <si>
    <t>3</t>
  </si>
  <si>
    <t>HLJYPCG[2015]GW008000041968</t>
  </si>
  <si>
    <t>坎地沙坦酯片</t>
  </si>
  <si>
    <t>8mg</t>
  </si>
  <si>
    <t>河南</t>
  </si>
  <si>
    <t>4</t>
  </si>
  <si>
    <t>HLJYPCG[2015]003000017248</t>
  </si>
  <si>
    <t>阿奇霉素片</t>
  </si>
  <si>
    <t>6</t>
  </si>
  <si>
    <t>国药集团汕头金石制药有限公司</t>
  </si>
  <si>
    <t>北京（53.51）</t>
  </si>
  <si>
    <t>5</t>
  </si>
  <si>
    <t>HLJYPCG[2015]GW008000040409</t>
  </si>
  <si>
    <t>0.5g</t>
  </si>
  <si>
    <t>黑龙江省（50.76）</t>
  </si>
  <si>
    <t>HLJYPCG[2015]D003000004010</t>
  </si>
  <si>
    <t>头孢拉定胶囊</t>
  </si>
  <si>
    <t>胶囊剂</t>
  </si>
  <si>
    <t>24</t>
  </si>
  <si>
    <t>西藏（8.40）</t>
  </si>
  <si>
    <t>7</t>
  </si>
  <si>
    <t>HLJYPCG[2015]GW006000026802</t>
  </si>
  <si>
    <t>氟康唑片</t>
  </si>
  <si>
    <t>50mg</t>
  </si>
  <si>
    <t>武汉东信医药科技有限责任公司</t>
  </si>
  <si>
    <t>4.95/盒</t>
  </si>
  <si>
    <t>0.825/片</t>
  </si>
  <si>
    <t>宁夏0.7936/片</t>
  </si>
  <si>
    <t>0.7936/片</t>
  </si>
  <si>
    <t>8</t>
  </si>
  <si>
    <t>HLJYPCG[2015]GW006000026803</t>
  </si>
  <si>
    <t>盐酸特拉唑嗪片</t>
  </si>
  <si>
    <t>2mg</t>
  </si>
  <si>
    <t>14</t>
  </si>
  <si>
    <t>8.64/盒</t>
  </si>
  <si>
    <t>0.6171/片</t>
  </si>
  <si>
    <t>贵州0.4886/片</t>
  </si>
  <si>
    <t>0.4886/片</t>
  </si>
  <si>
    <t>9</t>
  </si>
  <si>
    <t>000000050859</t>
  </si>
  <si>
    <t>片剂</t>
  </si>
  <si>
    <t>4mg</t>
  </si>
  <si>
    <t>广州白云山天心制药股份有限公司</t>
  </si>
  <si>
    <t>10</t>
  </si>
  <si>
    <t>HLJYPCG[2015]GW007000035784</t>
  </si>
  <si>
    <t>阿德福韦酯片</t>
  </si>
  <si>
    <t>10mg</t>
  </si>
  <si>
    <t>葛兰素史克（天津）有限公司</t>
  </si>
  <si>
    <t>辽宁省</t>
  </si>
  <si>
    <t>原研药、参比制剂</t>
  </si>
  <si>
    <t>11</t>
  </si>
  <si>
    <t>HLJYPCG[2015]003000020041</t>
  </si>
  <si>
    <t>辛伐他汀片</t>
  </si>
  <si>
    <t>20mg</t>
  </si>
  <si>
    <t>聚氯乙烯/聚乙烯/聚偏二氯乙烯固体药用复合硬片、药用铝箔</t>
  </si>
  <si>
    <t>浙江京新药业股份有限公司</t>
  </si>
  <si>
    <t>吉林省9.9400</t>
  </si>
  <si>
    <t>12</t>
  </si>
  <si>
    <t>HLJYPCG[2015]003000020042</t>
  </si>
  <si>
    <t>铝塑泡罩包装</t>
  </si>
  <si>
    <t>吉林省16.0300</t>
  </si>
  <si>
    <t>13</t>
  </si>
  <si>
    <t>HLJYPCG[2015]GW008000042150</t>
  </si>
  <si>
    <t>40mg</t>
  </si>
  <si>
    <t>浙江省34.5500</t>
  </si>
  <si>
    <t>HLJYPCG[2015]GW008000052281</t>
  </si>
  <si>
    <t>浙江省17.2800</t>
  </si>
  <si>
    <t>15</t>
  </si>
  <si>
    <t>HLJYPCG[2015]003000052556</t>
  </si>
  <si>
    <t>替吉奥胶囊</t>
  </si>
  <si>
    <t>20mg(以替加氟计)</t>
  </si>
  <si>
    <t>28s</t>
  </si>
  <si>
    <t>日本大鹏药品工业株式会社德岛工厂Taiho Pharmaceutical Co.,Ltd. Tokushima Plant</t>
  </si>
  <si>
    <t>华润医药商业集团国际贸易有限公司</t>
  </si>
  <si>
    <t>1368.2900元/盒</t>
  </si>
  <si>
    <t>48.8675元/粒</t>
  </si>
  <si>
    <t>国家集采梯度降价后全国最低价</t>
  </si>
  <si>
    <r>
      <rPr>
        <sz val="11"/>
        <color indexed="8"/>
        <rFont val="宋体"/>
        <charset val="134"/>
      </rPr>
      <t>37.7918元/粒</t>
    </r>
  </si>
  <si>
    <t>原研制药品参比制剂药品</t>
  </si>
  <si>
    <t>16</t>
  </si>
  <si>
    <t>HLJYPCG[2015]003000052557</t>
  </si>
  <si>
    <t>25mg(以替加氟计)</t>
  </si>
  <si>
    <t>1959.3900元/盒</t>
  </si>
  <si>
    <t>69.9782元/粒</t>
  </si>
  <si>
    <t>44.8318元/粒</t>
  </si>
  <si>
    <t>17</t>
  </si>
  <si>
    <t>000000005673</t>
  </si>
  <si>
    <t>注射用紫杉醇（白蛋白结合型）</t>
  </si>
  <si>
    <t>注射剂</t>
  </si>
  <si>
    <t>100mg</t>
  </si>
  <si>
    <t>瓶</t>
  </si>
  <si>
    <t xml:space="preserve">
Fresenius Kabi USA ,LLC  </t>
  </si>
  <si>
    <t>4629.8700元/盒</t>
  </si>
  <si>
    <t>3348.0000元/盒</t>
  </si>
  <si>
    <t>2300.0000元/盒</t>
  </si>
  <si>
    <t>18</t>
  </si>
  <si>
    <t>HLJYPCG[2015]D003000013202</t>
  </si>
  <si>
    <t>对乙酰氨基酚片</t>
  </si>
  <si>
    <t>24片/盒</t>
  </si>
  <si>
    <t>四川依科制药有限公司</t>
  </si>
  <si>
    <t>湖北</t>
  </si>
  <si>
    <t>19</t>
  </si>
  <si>
    <t>HLJYPCG[2015]D003000013213</t>
  </si>
  <si>
    <t>甲硝唑片</t>
  </si>
  <si>
    <t>100</t>
  </si>
  <si>
    <t>100片/瓶</t>
  </si>
  <si>
    <t>宁夏</t>
  </si>
  <si>
    <t>20</t>
  </si>
  <si>
    <t xml:space="preserve">000000010264 </t>
  </si>
  <si>
    <t>盐酸特拉唑嗪胶囊</t>
  </si>
  <si>
    <r>
      <rPr>
        <sz val="11"/>
        <color indexed="8"/>
        <rFont val="宋体"/>
        <charset val="134"/>
      </rPr>
      <t>2mg</t>
    </r>
  </si>
  <si>
    <t>铝塑泡罩</t>
  </si>
  <si>
    <t>淄博万杰制药有限公司</t>
  </si>
  <si>
    <t>17.5504</t>
  </si>
  <si>
    <t>1.2536</t>
  </si>
  <si>
    <t>1.2271</t>
  </si>
  <si>
    <t>21</t>
  </si>
  <si>
    <t>HLJYPCG[2015]D003000011553</t>
  </si>
  <si>
    <t>盐酸左西替利嗪片</t>
  </si>
  <si>
    <t>5mg</t>
  </si>
  <si>
    <t>浙江永宁药业股份有限公司</t>
  </si>
  <si>
    <t>17.48元</t>
  </si>
  <si>
    <t>2.4971元</t>
  </si>
  <si>
    <t>浙江</t>
  </si>
  <si>
    <t>2.3871元</t>
  </si>
  <si>
    <t>是一致性评价仿制药</t>
  </si>
  <si>
    <t>22</t>
  </si>
  <si>
    <t>HLJYPCG[2015]D003000011552</t>
  </si>
  <si>
    <t>2.4007元</t>
  </si>
  <si>
    <t>23</t>
  </si>
  <si>
    <t>HLJYPCG[2015]D003000007899</t>
  </si>
  <si>
    <t>上海新亚药业闵行有限公司</t>
  </si>
  <si>
    <t>贵州</t>
  </si>
  <si>
    <t>HLJYPCG[2015]D003000005974</t>
  </si>
  <si>
    <t>口服常释普通片剂</t>
  </si>
  <si>
    <t>0.5g×100片/瓶</t>
  </si>
  <si>
    <t>上海腾瑞制药有限公司</t>
  </si>
  <si>
    <t>25</t>
  </si>
  <si>
    <t>HLJYPCG[2015]GW009000048059</t>
  </si>
  <si>
    <t>琥珀酸索利那新片</t>
  </si>
  <si>
    <t>安斯泰来制药（中国）有限公司</t>
  </si>
  <si>
    <t>辽宁</t>
  </si>
  <si>
    <t>26</t>
  </si>
  <si>
    <t>‘000000028095</t>
  </si>
  <si>
    <t>奥美沙坦酯片</t>
  </si>
  <si>
    <r>
      <rPr>
        <sz val="11"/>
        <color indexed="8"/>
        <rFont val="宋体"/>
        <charset val="134"/>
      </rPr>
      <t>20mg</t>
    </r>
  </si>
  <si>
    <t>北京福元医药股份有限公司</t>
  </si>
  <si>
    <t>浙江省</t>
  </si>
  <si>
    <t>是通过一致性评价仿制药</t>
  </si>
  <si>
    <t>27</t>
  </si>
  <si>
    <t>‘000000028096</t>
  </si>
  <si>
    <t>28</t>
  </si>
  <si>
    <t>‘000000028109</t>
  </si>
  <si>
    <r>
      <rPr>
        <sz val="11"/>
        <color indexed="8"/>
        <rFont val="宋体"/>
        <charset val="134"/>
      </rPr>
      <t>40mg</t>
    </r>
  </si>
  <si>
    <t>天津市</t>
  </si>
  <si>
    <t>29</t>
  </si>
  <si>
    <t>‘000000028108</t>
  </si>
  <si>
    <r>
      <rPr>
        <sz val="11"/>
        <color indexed="8"/>
        <rFont val="宋体"/>
        <charset val="134"/>
      </rPr>
      <t>5mg</t>
    </r>
  </si>
  <si>
    <t>吉林省</t>
  </si>
  <si>
    <t>30</t>
  </si>
  <si>
    <t>HLJYPCG[2015]D003000013082</t>
  </si>
  <si>
    <t>阿莫西林胶囊</t>
  </si>
  <si>
    <t>昆明贝克诺顿制药有限公司</t>
  </si>
  <si>
    <t>13.9136元</t>
  </si>
  <si>
    <t>0.8696元</t>
  </si>
  <si>
    <t>山东省</t>
  </si>
  <si>
    <t>0.77元</t>
  </si>
  <si>
    <t>是，通过一致性评价仿制药</t>
  </si>
  <si>
    <t>31</t>
  </si>
  <si>
    <t>HLJYPCG[2015]D003000007277</t>
  </si>
  <si>
    <t>吲达帕胺片</t>
  </si>
  <si>
    <t>2.5mg</t>
  </si>
  <si>
    <t>浙江普洛康裕制药有限公司</t>
  </si>
  <si>
    <t>32</t>
  </si>
  <si>
    <t>HLJYPCG[2015]GW007000034508</t>
  </si>
  <si>
    <t>天津药物研究院药业有限责任公司</t>
  </si>
  <si>
    <t>河南省</t>
  </si>
  <si>
    <t>33</t>
  </si>
  <si>
    <t>HLJYPCG[2015]003000015402</t>
  </si>
  <si>
    <t>阿奇霉素胶囊</t>
  </si>
  <si>
    <t>普利瓦克罗地亚有限公司（PLIVA Croatia Ltd.)</t>
  </si>
  <si>
    <t>昆明贝克诺顿药品销售有限公司</t>
  </si>
  <si>
    <t>广东省</t>
  </si>
  <si>
    <t>是原研药、参比制剂</t>
  </si>
  <si>
    <t>34</t>
  </si>
  <si>
    <t>HLJYPCG[2015]GW008000043586</t>
  </si>
  <si>
    <t>福建省</t>
  </si>
  <si>
    <t>35</t>
  </si>
  <si>
    <t>HLJYPCG[2019]007000058221</t>
  </si>
  <si>
    <t>盐酸莫西沙星片</t>
  </si>
  <si>
    <t>0.4g（按C21H24FN3O4计）</t>
  </si>
  <si>
    <t>四川国为制药有限公司</t>
  </si>
  <si>
    <t>36</t>
  </si>
  <si>
    <t>HLJYPCG[2019]007000058234</t>
  </si>
  <si>
    <t>杭州民生药业有限公司</t>
  </si>
  <si>
    <t>0.1508河北</t>
  </si>
  <si>
    <t>37</t>
  </si>
  <si>
    <t>HLJYPCG[2015]D003000012844</t>
  </si>
  <si>
    <t>异烟肼片</t>
  </si>
  <si>
    <t>0.1g</t>
  </si>
  <si>
    <r>
      <rPr>
        <sz val="11"/>
        <color indexed="8"/>
        <rFont val="宋体"/>
        <charset val="134"/>
      </rPr>
      <t>0.0398河北</t>
    </r>
  </si>
  <si>
    <t>38</t>
  </si>
  <si>
    <t>HLJYPCG[2015]GW008000042805</t>
  </si>
  <si>
    <t>聚氯乙烯固体药用硬片和药用铝箔，外套聚酯/铝/聚乙烯药用复合膜。</t>
  </si>
  <si>
    <t>天地恒一制药股份有限公司</t>
  </si>
  <si>
    <t>河北 3.8000</t>
  </si>
  <si>
    <t>39</t>
  </si>
  <si>
    <t>HLJYPCG[2015]GW008000049938</t>
  </si>
  <si>
    <t>福建 20.1600</t>
  </si>
  <si>
    <t>40</t>
  </si>
  <si>
    <t>HLJYPCG[2015]GW007000032960</t>
  </si>
  <si>
    <t>他达拉非片</t>
  </si>
  <si>
    <t xml:space="preserve">波多黎各Lilly del Caribe,Inc. </t>
  </si>
  <si>
    <t>礼来贸易有限公司</t>
  </si>
  <si>
    <t>福建</t>
  </si>
  <si>
    <t>41</t>
  </si>
  <si>
    <t>HLJYPCG[2015]GW007000032961</t>
  </si>
  <si>
    <t>天津</t>
  </si>
  <si>
    <t>42</t>
  </si>
  <si>
    <t>HLJYP000000065152</t>
  </si>
  <si>
    <t>支</t>
  </si>
  <si>
    <t>齐鲁制药(海南)有限公司</t>
  </si>
  <si>
    <t>2480.0000</t>
  </si>
  <si>
    <t>黑龙江</t>
  </si>
  <si>
    <t>698.0000</t>
  </si>
  <si>
    <t>通过一致性评价仿制药</t>
  </si>
  <si>
    <t>43</t>
  </si>
  <si>
    <t xml:space="preserve"> HLJYPCG[2019]001000055237</t>
  </si>
  <si>
    <t>齐鲁制药有限公司</t>
  </si>
  <si>
    <t>河北省</t>
  </si>
  <si>
    <t>44</t>
  </si>
  <si>
    <t xml:space="preserve"> HLJYPCG[2019]003000055410</t>
  </si>
  <si>
    <t>湖北省</t>
  </si>
  <si>
    <t>45</t>
  </si>
  <si>
    <t xml:space="preserve"> HLJYPCG[2015]GW007000032276</t>
  </si>
  <si>
    <t>46</t>
  </si>
  <si>
    <t>HLJYPCG[2015]GW007000049476</t>
  </si>
  <si>
    <t>铝碳酸镁咀嚼片</t>
  </si>
  <si>
    <t>咀嚼片</t>
  </si>
  <si>
    <t>50</t>
  </si>
  <si>
    <t>湖北欧立制药有限公司</t>
  </si>
  <si>
    <t>江苏省</t>
  </si>
  <si>
    <t>47</t>
  </si>
  <si>
    <t>HLJYPCG[2015]GW007000036948</t>
  </si>
  <si>
    <t>48</t>
  </si>
  <si>
    <t>HLJYPCG[2015]GW007000032285</t>
  </si>
  <si>
    <t>阿德福韦酯胶囊</t>
  </si>
  <si>
    <t>江苏吴中医药集团有限公司苏州制药厂</t>
  </si>
  <si>
    <t xml:space="preserve"> 否 </t>
  </si>
  <si>
    <t>49</t>
  </si>
  <si>
    <t>HLJYPCG[2015]GW007000032286</t>
  </si>
  <si>
    <t>HLJYPCG[2015]D003000052586</t>
  </si>
  <si>
    <t>阿莫西林片</t>
  </si>
  <si>
    <t>昆明源瑞制药有限公司</t>
  </si>
  <si>
    <t>宁夏回族自治区</t>
  </si>
  <si>
    <t>51</t>
  </si>
  <si>
    <t>HLJYPCG[2015]D003000006578</t>
  </si>
  <si>
    <t>甘肃省</t>
  </si>
  <si>
    <t>52</t>
  </si>
  <si>
    <t>HLJYPCG[2015]GW008000042555</t>
  </si>
  <si>
    <t>坎地沙坦酯分散片</t>
  </si>
  <si>
    <t>分散片</t>
  </si>
  <si>
    <t>53</t>
  </si>
  <si>
    <t>HLJYPCG[2015]GW008000042556</t>
  </si>
  <si>
    <t>北京市</t>
  </si>
  <si>
    <t>54</t>
  </si>
  <si>
    <t>HLJYPCG[2015]GW008000042554</t>
  </si>
  <si>
    <t>55</t>
  </si>
  <si>
    <t>HLJYPCG[2015]GW007000036165</t>
  </si>
  <si>
    <t>拜耳医药保健有限公司</t>
  </si>
  <si>
    <t>北京</t>
  </si>
  <si>
    <t>是原研药</t>
  </si>
  <si>
    <t>56</t>
  </si>
  <si>
    <t>HLJYPCG[2015]003000016206</t>
  </si>
  <si>
    <t>辉瑞制药有限公司</t>
  </si>
  <si>
    <t>上海</t>
  </si>
  <si>
    <t>原研药</t>
  </si>
  <si>
    <t>57</t>
  </si>
  <si>
    <t xml:space="preserve"> HLJYPCG[2015]GW006000026695 </t>
  </si>
  <si>
    <t xml:space="preserve"> 氟康唑胶囊 </t>
  </si>
  <si>
    <t xml:space="preserve"> 胶囊剂 </t>
  </si>
  <si>
    <t xml:space="preserve"> 0.15g </t>
  </si>
  <si>
    <t>58</t>
  </si>
  <si>
    <t>HLJYPCG[2015]GW006000026696</t>
  </si>
  <si>
    <t>氟康唑胶囊</t>
  </si>
  <si>
    <t>59</t>
  </si>
  <si>
    <t>HLJYPCG[2015]003000019365</t>
  </si>
  <si>
    <t>杭州默沙东制药有限公司</t>
  </si>
  <si>
    <t>原研</t>
  </si>
  <si>
    <t>60</t>
  </si>
  <si>
    <t>HLJYPCG[2015]GW008000043705</t>
  </si>
  <si>
    <t>61</t>
  </si>
  <si>
    <t>HLJYPCG[2015]GW008000043704</t>
  </si>
  <si>
    <t>62</t>
  </si>
  <si>
    <t>HLJYPCG[2015]GW007000034450</t>
  </si>
  <si>
    <t>上海益生源药业有限公司</t>
  </si>
  <si>
    <t>江西</t>
  </si>
  <si>
    <t>63</t>
  </si>
  <si>
    <t>HLJYPCG[2015]D003000012297</t>
  </si>
  <si>
    <t>开封制药（集团）有限公司</t>
  </si>
  <si>
    <t>黑龙江省</t>
  </si>
  <si>
    <t>64</t>
  </si>
  <si>
    <t>HLJYPCG[2015]D003000012487</t>
  </si>
  <si>
    <t>65</t>
  </si>
  <si>
    <t>HLJYPCG[2015]GW007000049314</t>
  </si>
  <si>
    <t xml:space="preserve"> 10mg×10粒/盒 </t>
  </si>
  <si>
    <t>北京双鹭药业股份有限公司</t>
  </si>
  <si>
    <t>44.377元/盒</t>
  </si>
  <si>
    <t>4.4377元/粒</t>
  </si>
  <si>
    <r>
      <rPr>
        <sz val="11"/>
        <color indexed="8"/>
        <rFont val="宋体"/>
        <charset val="134"/>
      </rPr>
      <t>3.74元/粒</t>
    </r>
  </si>
  <si>
    <t>66</t>
  </si>
  <si>
    <t>HLJYPCG[2015]GW007000036154</t>
  </si>
  <si>
    <t>10mg×14粒/盒</t>
  </si>
  <si>
    <r>
      <rPr>
        <sz val="11"/>
        <color indexed="8"/>
        <rFont val="宋体"/>
        <charset val="134"/>
      </rPr>
      <t>61.369元/盒</t>
    </r>
  </si>
  <si>
    <r>
      <rPr>
        <sz val="11"/>
        <color indexed="8"/>
        <rFont val="宋体"/>
        <charset val="134"/>
      </rPr>
      <t>4.3835元/粒</t>
    </r>
  </si>
  <si>
    <r>
      <rPr>
        <sz val="11"/>
        <color indexed="8"/>
        <rFont val="宋体"/>
        <charset val="134"/>
      </rPr>
      <t>3.9314元/粒</t>
    </r>
  </si>
  <si>
    <t>67</t>
  </si>
  <si>
    <t>HLJYPCG[2015]GW007000049313</t>
  </si>
  <si>
    <t>10mg×30粒/盒</t>
  </si>
  <si>
    <r>
      <rPr>
        <sz val="11"/>
        <color indexed="8"/>
        <rFont val="宋体"/>
        <charset val="134"/>
      </rPr>
      <t>127.896元/盒</t>
    </r>
  </si>
  <si>
    <r>
      <rPr>
        <sz val="11"/>
        <color indexed="8"/>
        <rFont val="宋体"/>
        <charset val="134"/>
      </rPr>
      <t>1.2632元/粒</t>
    </r>
  </si>
  <si>
    <t>陕西</t>
  </si>
  <si>
    <r>
      <rPr>
        <sz val="11"/>
        <color indexed="8"/>
        <rFont val="宋体"/>
        <charset val="134"/>
      </rPr>
      <t>4.0667元/粒</t>
    </r>
  </si>
  <si>
    <t>68</t>
  </si>
  <si>
    <t>HLJYPCG[2015]GW007000036155</t>
  </si>
  <si>
    <t>10mg×10片/盒</t>
  </si>
  <si>
    <r>
      <rPr>
        <sz val="11"/>
        <color indexed="8"/>
        <rFont val="宋体"/>
        <charset val="134"/>
      </rPr>
      <t>39.2元/盒</t>
    </r>
  </si>
  <si>
    <r>
      <rPr>
        <sz val="11"/>
        <color indexed="8"/>
        <rFont val="宋体"/>
        <charset val="134"/>
      </rPr>
      <t>3.92元/片</t>
    </r>
  </si>
  <si>
    <r>
      <rPr>
        <sz val="11"/>
        <color indexed="8"/>
        <rFont val="宋体"/>
        <charset val="134"/>
      </rPr>
      <t>2.9元/片</t>
    </r>
  </si>
  <si>
    <t>69</t>
  </si>
  <si>
    <t xml:space="preserve"> HLJYPCG[2015]GW007000049315 </t>
  </si>
  <si>
    <t>10mg×20片/盒</t>
  </si>
  <si>
    <r>
      <rPr>
        <sz val="11"/>
        <color indexed="8"/>
        <rFont val="宋体"/>
        <charset val="134"/>
      </rPr>
      <t>76.44元/盒</t>
    </r>
  </si>
  <si>
    <r>
      <rPr>
        <sz val="11"/>
        <color indexed="8"/>
        <rFont val="宋体"/>
        <charset val="134"/>
      </rPr>
      <t>3.822元/片</t>
    </r>
  </si>
  <si>
    <t>70</t>
  </si>
  <si>
    <t>HLJYPCG[2015]GW006000031378</t>
  </si>
  <si>
    <t>上海雅培制药有限公司</t>
  </si>
  <si>
    <t>江西34.06</t>
  </si>
  <si>
    <t>71</t>
  </si>
  <si>
    <t>HLJYPCG[2015]GW006000031377</t>
  </si>
  <si>
    <t>江西67.27</t>
  </si>
  <si>
    <t>72</t>
  </si>
  <si>
    <t>HLJYPCG[2015]
GW009000048157</t>
  </si>
  <si>
    <t>盐酸克林霉素胶囊</t>
  </si>
  <si>
    <t>150mg
（铝塑包装）</t>
  </si>
  <si>
    <t>江苏大红鹰恒顺
药业有限公司</t>
  </si>
  <si>
    <t>73</t>
  </si>
  <si>
    <t>HLJYPCG[2015]D003000011843</t>
  </si>
  <si>
    <t>格列美脲片</t>
  </si>
  <si>
    <t>1mg</t>
  </si>
  <si>
    <t>江苏万邦生化医药集团有限责任公司</t>
  </si>
  <si>
    <t>甘肃</t>
  </si>
  <si>
    <t>74</t>
  </si>
  <si>
    <t>HLJYPCG[2015]D003000011866</t>
  </si>
  <si>
    <t>75</t>
  </si>
  <si>
    <t xml:space="preserve"> HLJYPCG[2015]D003000006806</t>
  </si>
  <si>
    <t>江苏亚邦强生药业有限公司</t>
  </si>
  <si>
    <t>天津：7.84</t>
  </si>
  <si>
    <t>76</t>
  </si>
  <si>
    <t xml:space="preserve"> HLJYPCG[2015]D003000006804</t>
  </si>
  <si>
    <t>山东：20</t>
  </si>
  <si>
    <t>77</t>
  </si>
  <si>
    <t>HLJYPCG[2015]GW008000040533</t>
  </si>
  <si>
    <t>天津武田药品有限公司</t>
  </si>
  <si>
    <t>是（原研药、参比制剂）</t>
  </si>
  <si>
    <t>78</t>
  </si>
  <si>
    <t>000000007342</t>
  </si>
  <si>
    <t>0.15g</t>
  </si>
  <si>
    <t>铝塑包装</t>
  </si>
  <si>
    <t>苏州第三制药厂有限责任</t>
  </si>
  <si>
    <t>苏州第三制药厂有限责任公司</t>
  </si>
  <si>
    <t>无</t>
  </si>
  <si>
    <t>79</t>
  </si>
  <si>
    <t>000000007344</t>
  </si>
  <si>
    <t>头孢氨苄胶囊</t>
  </si>
  <si>
    <t>0.125g</t>
  </si>
  <si>
    <t>80</t>
  </si>
  <si>
    <t>000000007350</t>
  </si>
  <si>
    <t>81</t>
  </si>
  <si>
    <t>HLJYPCG[2019]007000058219</t>
  </si>
  <si>
    <t>宜昌人福药业有限责任公司</t>
  </si>
  <si>
    <t>河北</t>
  </si>
  <si>
    <t>82</t>
  </si>
  <si>
    <t>HLJYPCG[2015]D003000013839</t>
  </si>
  <si>
    <r>
      <rPr>
        <sz val="10"/>
        <color indexed="8"/>
        <rFont val="宋体"/>
        <charset val="134"/>
      </rPr>
      <t>瓶</t>
    </r>
    <r>
      <rPr>
        <sz val="10"/>
        <color indexed="8"/>
        <rFont val="Helvetica Neue"/>
        <charset val="134"/>
      </rPr>
      <t xml:space="preserve"> </t>
    </r>
  </si>
  <si>
    <t>83</t>
  </si>
  <si>
    <t>HLJYPCG[2018]004000054787</t>
  </si>
  <si>
    <t>新乡市常乐制药有限责任公司</t>
  </si>
  <si>
    <t>安徽省</t>
  </si>
  <si>
    <t>84</t>
  </si>
  <si>
    <t>HLJYPCG[2019]004000056370</t>
  </si>
  <si>
    <t>海南皇隆制药股份有限公司</t>
  </si>
  <si>
    <t>85</t>
  </si>
  <si>
    <t>HLJYPCG[2015]GW006000028160</t>
  </si>
  <si>
    <t>遂成药业股份有限公司</t>
  </si>
  <si>
    <t>86</t>
  </si>
  <si>
    <t>HLJYPCG[2015]D003000008693</t>
  </si>
  <si>
    <t>87</t>
  </si>
  <si>
    <t>HLJYPCG[2015]GW007000034753</t>
  </si>
  <si>
    <t>每片0.5g</t>
  </si>
  <si>
    <t>88</t>
  </si>
  <si>
    <t>HLJYP000000057287</t>
  </si>
  <si>
    <t>富马酸比索洛尔片</t>
  </si>
  <si>
    <t>默克制药（江苏）有限公司</t>
  </si>
  <si>
    <t>89</t>
  </si>
  <si>
    <t>HLJYPCG[2019]004000055567</t>
  </si>
  <si>
    <t>华中药业股份有限公司</t>
  </si>
  <si>
    <t>0.2500（该品种按8.50元/瓶申报，低于全国最低价）</t>
  </si>
  <si>
    <t>是（通过一致性评价仿制药）</t>
  </si>
  <si>
    <t>90</t>
  </si>
  <si>
    <t>HLJYPCG[2019]004000055564</t>
  </si>
  <si>
    <t>江苏</t>
  </si>
  <si>
    <t>0.6800（该品种按33元/瓶申报，低于全国最低价）</t>
  </si>
  <si>
    <t>91</t>
  </si>
  <si>
    <t>HLJYPCG[2015]D003000004228</t>
  </si>
  <si>
    <t>甲硝唑</t>
  </si>
  <si>
    <t>92</t>
  </si>
  <si>
    <t>HLJYPCG[2015]D003000011433</t>
  </si>
  <si>
    <t>山东齐都药业有限公司</t>
  </si>
  <si>
    <t>93</t>
  </si>
  <si>
    <t>HLJYPCG[2015]D003000004927</t>
  </si>
  <si>
    <t>山东新华制药股份有限公司</t>
  </si>
  <si>
    <t>94</t>
  </si>
  <si>
    <t>HLJYPCG[2015]GW006000029634</t>
  </si>
  <si>
    <t>四川科伦药业股份有限公司</t>
  </si>
  <si>
    <t>通过质量和疗效一致性评价</t>
  </si>
  <si>
    <t>95</t>
  </si>
  <si>
    <t>HLJYPCG[2015]GW006000029635</t>
  </si>
  <si>
    <t>96</t>
  </si>
  <si>
    <t>HLJYPCG[2015]GW007000051944</t>
  </si>
  <si>
    <t>97</t>
  </si>
  <si>
    <t>HLJYPCG[2015]GW007000052289</t>
  </si>
  <si>
    <t>河南省
北京市
浙江省</t>
  </si>
  <si>
    <t>98</t>
  </si>
  <si>
    <t>HLJYPCG[2015]GW007000059170</t>
  </si>
  <si>
    <t>99</t>
  </si>
  <si>
    <t>HLJYPCG[2015]GW009000048248</t>
  </si>
  <si>
    <t>按C18H33ClN2O5S计算 0.15g</t>
  </si>
  <si>
    <t>HLJYPCG[2015]D003000003590</t>
  </si>
  <si>
    <t>湖南科伦制药有限公司</t>
  </si>
  <si>
    <t>云南省</t>
  </si>
  <si>
    <t>101</t>
  </si>
  <si>
    <t>HLJYPCG[2015]D003000003589</t>
  </si>
  <si>
    <t>102</t>
  </si>
  <si>
    <t>HLJYPCG[2015]D003000003591</t>
  </si>
  <si>
    <t>103</t>
  </si>
  <si>
    <t>HLJYPCG[2015]GW008000041062</t>
  </si>
  <si>
    <t xml:space="preserve">聚乙二醇4000散 </t>
  </si>
  <si>
    <t>散剂</t>
  </si>
  <si>
    <t>10g</t>
  </si>
  <si>
    <t>袋</t>
  </si>
  <si>
    <t>法国博福-益普生制药Beaufour Ipsen Industrie（法国Ipsen Pharma Biotech生产）</t>
  </si>
  <si>
    <t>益普生（天津）医药商贸有限公司</t>
  </si>
  <si>
    <t>25.138</t>
  </si>
  <si>
    <t>2.5138</t>
  </si>
  <si>
    <t>2.3030</t>
  </si>
  <si>
    <t>104</t>
  </si>
  <si>
    <t>HLJYPCG[2015]
D004000048509</t>
  </si>
  <si>
    <t>2mg/片</t>
  </si>
  <si>
    <t>赛诺菲（北京）制药有限公司</t>
  </si>
  <si>
    <t>64.31元/盒</t>
  </si>
  <si>
    <t>4.2873元/片</t>
  </si>
  <si>
    <t>4.2867元/片</t>
  </si>
  <si>
    <t>105</t>
  </si>
  <si>
    <t>HLJYPCG[2015]D003000011879</t>
  </si>
  <si>
    <t>哈药集团制药总厂</t>
  </si>
  <si>
    <t>106</t>
  </si>
  <si>
    <t>HLJYPCG[2015]GW007000031663</t>
  </si>
  <si>
    <t>盐酸多奈哌齐片</t>
  </si>
  <si>
    <t>重庆植恩药业有限公司</t>
  </si>
  <si>
    <t>107</t>
  </si>
  <si>
    <t xml:space="preserve">HLJYPCG[2015]D003000006801 </t>
  </si>
  <si>
    <t>北京华素制药股份有限公司</t>
  </si>
  <si>
    <t>108</t>
  </si>
  <si>
    <t>HLJYPCG[2015]D003000006800</t>
  </si>
  <si>
    <t>109</t>
  </si>
  <si>
    <t>HLJYPCG[2015]D003000025085</t>
  </si>
  <si>
    <t>110</t>
  </si>
  <si>
    <t>HLJYPCG[2015]D003000025086</t>
  </si>
  <si>
    <t>111</t>
  </si>
  <si>
    <t>HLJYPCG[2015]GW007000034720</t>
  </si>
  <si>
    <t>江苏万高药业股份有限公司</t>
  </si>
  <si>
    <t>四川</t>
  </si>
  <si>
    <t>112</t>
  </si>
  <si>
    <t>HLJYPCG[2015]DD002000054478</t>
  </si>
  <si>
    <t>扬子江药业集团广州海瑞药业有限公司</t>
  </si>
  <si>
    <t>113</t>
  </si>
  <si>
    <t>HLJYPCG[2015]DD002000055118</t>
  </si>
  <si>
    <t>114</t>
  </si>
  <si>
    <t>HLJYPCG[2015]D004000048450</t>
  </si>
  <si>
    <t>扬子江药业集团有限公司</t>
  </si>
  <si>
    <t>115</t>
  </si>
  <si>
    <t>HLJYPCG[2019]007000058206</t>
  </si>
  <si>
    <t>116</t>
  </si>
  <si>
    <t>HLJYPCG[2015]GW007000036404</t>
  </si>
  <si>
    <t>盐酸曲美他嗪缓释片</t>
  </si>
  <si>
    <t>缓释片</t>
  </si>
  <si>
    <t>35mg</t>
  </si>
  <si>
    <t>施维雅（天津）制药有限公司</t>
  </si>
  <si>
    <t>117</t>
  </si>
  <si>
    <t>HLJYP000000045273</t>
  </si>
  <si>
    <t xml:space="preserve">盐酸多奈哌齐片 </t>
  </si>
  <si>
    <t xml:space="preserve"> 卫材(中国)药业有限公司 </t>
  </si>
  <si>
    <t>118</t>
  </si>
  <si>
    <t xml:space="preserve">HLJYP000000045278  </t>
  </si>
  <si>
    <t>119</t>
  </si>
  <si>
    <t>HLJYPCG[2015]D003000012277</t>
  </si>
  <si>
    <t>哈药集团三精明水药业有限公司</t>
  </si>
  <si>
    <t>西藏</t>
  </si>
  <si>
    <t>120</t>
  </si>
  <si>
    <t>121</t>
  </si>
  <si>
    <t>HLJYPCG[2015]D003000010671</t>
  </si>
  <si>
    <t>广东彼迪药业有限公司</t>
  </si>
  <si>
    <t>122</t>
  </si>
  <si>
    <t>HLJYPCG[2019]007000058279</t>
  </si>
  <si>
    <t>安立生坦片</t>
  </si>
  <si>
    <t>正大天晴药业集团股份有限公司</t>
  </si>
  <si>
    <t>123</t>
  </si>
  <si>
    <t>HLJYPCG[2015]GW007000038860</t>
  </si>
  <si>
    <t>124</t>
  </si>
  <si>
    <t>HLJYPCG[2015]GW007000052638</t>
  </si>
  <si>
    <t>125</t>
  </si>
  <si>
    <t>HLJYPCG[2015]D004000048412</t>
  </si>
  <si>
    <t>比利时联合化工企业集团医药部（瑞士）UCB FARCHIM S.A.</t>
  </si>
  <si>
    <t>上药康德乐（上海）医药有限公司</t>
  </si>
  <si>
    <t>126</t>
  </si>
  <si>
    <t>HLJYPCG[2015]D003000007974</t>
  </si>
  <si>
    <t>云鹏医药集团有限公司</t>
  </si>
  <si>
    <t>/</t>
  </si>
  <si>
    <t>127</t>
  </si>
  <si>
    <t>HLJYPCG[2015]D003000008019</t>
  </si>
  <si>
    <t>128</t>
  </si>
  <si>
    <t>HLJYPCG[2015]GW007000032224</t>
  </si>
  <si>
    <t>第一三共制药（上海）有限公司</t>
  </si>
  <si>
    <t>129</t>
  </si>
  <si>
    <t>HLJYPCG[2015]003000015415</t>
  </si>
  <si>
    <t>阿卡波糖片</t>
  </si>
  <si>
    <t>铝铝泡罩包装</t>
  </si>
  <si>
    <t>杭州中美华东制药有限公司</t>
  </si>
  <si>
    <t>130</t>
  </si>
  <si>
    <t xml:space="preserve">HLJYPCG[2015]003000015414	</t>
  </si>
  <si>
    <t>131</t>
  </si>
  <si>
    <t xml:space="preserve">HLJYPCG[2015]003000015422	</t>
  </si>
  <si>
    <t>吉林</t>
  </si>
  <si>
    <t>132</t>
  </si>
  <si>
    <t>HLJYPCG[2015]D003000004427</t>
  </si>
  <si>
    <t>400</t>
  </si>
  <si>
    <t>东北制药集团沈阳第一制药有限公司</t>
  </si>
  <si>
    <t>吉林26.0000</t>
  </si>
  <si>
    <t>133</t>
  </si>
  <si>
    <t xml:space="preserve">HLJYPCG[2015]
D003000011477 </t>
  </si>
  <si>
    <t xml:space="preserve"> 吲达帕胺片 </t>
  </si>
  <si>
    <t>亚宝药业集团
股份有限公司</t>
  </si>
  <si>
    <t>134</t>
  </si>
  <si>
    <t xml:space="preserve"> HLJYPCG[2015]D003000006234</t>
  </si>
  <si>
    <t>聚酯/铝/聚乙烯药用复合膜</t>
  </si>
  <si>
    <t>苏州东瑞制药有限公司</t>
  </si>
  <si>
    <t>135</t>
  </si>
  <si>
    <t>HLJYPCG[2019]
003000055434</t>
  </si>
  <si>
    <t>0.4g</t>
  </si>
  <si>
    <t>广东东阳光药业有限公司</t>
  </si>
  <si>
    <t>通过一致性评价
仿制药</t>
  </si>
  <si>
    <t>136</t>
  </si>
  <si>
    <t>HLJYPCG[2015]D003000011115</t>
  </si>
  <si>
    <t>远大医药（中国）有限公司</t>
  </si>
  <si>
    <t>全国</t>
  </si>
  <si>
    <t>137</t>
  </si>
  <si>
    <t>HLJYPCG[2015]D003000004798</t>
  </si>
  <si>
    <t>铝塑</t>
  </si>
  <si>
    <t>上海天赐福生物工程有限公司</t>
  </si>
  <si>
    <t>山西</t>
  </si>
  <si>
    <t>1.25</t>
  </si>
  <si>
    <t>138</t>
  </si>
  <si>
    <t>HLJYPCG[2015]D003000004799</t>
  </si>
  <si>
    <t>27.5</t>
  </si>
  <si>
    <t>1.375</t>
  </si>
  <si>
    <t>139</t>
  </si>
  <si>
    <t>HLJYPCG[2015]D003000006388</t>
  </si>
  <si>
    <t>美洛昔康</t>
  </si>
  <si>
    <t>7.5mg</t>
  </si>
  <si>
    <t>宁波大红鹰药业股份有限公司</t>
  </si>
  <si>
    <t>140</t>
  </si>
  <si>
    <t>HLJYPCG[2019]007000058226</t>
  </si>
  <si>
    <t>0.15g（按C18H33ClN2O5S计）</t>
  </si>
  <si>
    <t>哈尔滨珍宝制药有限公司</t>
  </si>
  <si>
    <t>141</t>
  </si>
  <si>
    <t>HLJYPCG[2015]GW007000034411</t>
  </si>
  <si>
    <t>悦康药业集团有限公司</t>
  </si>
  <si>
    <t>51.1742</t>
  </si>
  <si>
    <t>3.6553</t>
  </si>
  <si>
    <r>
      <rPr>
        <sz val="11"/>
        <color indexed="8"/>
        <rFont val="宋体"/>
        <charset val="134"/>
      </rPr>
      <t>3.2500</t>
    </r>
  </si>
  <si>
    <t>142</t>
  </si>
  <si>
    <t>HLJYPCG[2015]GW007000039678</t>
  </si>
  <si>
    <t>99.78919999999999</t>
  </si>
  <si>
    <t>3.5639</t>
  </si>
  <si>
    <t>143</t>
  </si>
  <si>
    <t>HLJYPCG[2015]D004000048447</t>
  </si>
  <si>
    <t>美洛昔康片</t>
  </si>
  <si>
    <t>上海勃林格殷格翰药业有限公司</t>
  </si>
  <si>
    <t>Boehringer Ingelheim Espanna, S.A.（上海勃林格殷格翰药业有限公司分包装）</t>
  </si>
  <si>
    <t>江西省</t>
  </si>
  <si>
    <t>144</t>
  </si>
  <si>
    <t xml:space="preserve">
HLJYPCG[2015]D004000048467 </t>
  </si>
  <si>
    <t>中美上海施贵宝制药有限公司</t>
  </si>
  <si>
    <t>145</t>
  </si>
  <si>
    <t>HLJYPCG[2015]GW007000037957</t>
  </si>
  <si>
    <t>重庆华森制药股份有限公司</t>
  </si>
  <si>
    <r>
      <rPr>
        <sz val="11"/>
        <color indexed="8"/>
        <rFont val="宋体"/>
        <charset val="134"/>
      </rPr>
      <t>9.52元/盒</t>
    </r>
  </si>
  <si>
    <r>
      <rPr>
        <sz val="11"/>
        <color indexed="8"/>
        <rFont val="宋体"/>
        <charset val="134"/>
      </rPr>
      <t>0.476元/粒</t>
    </r>
  </si>
  <si>
    <t>河南、天津、江苏、山东、安徽</t>
  </si>
  <si>
    <r>
      <rPr>
        <sz val="11"/>
        <color indexed="8"/>
        <rFont val="宋体"/>
        <charset val="134"/>
      </rPr>
      <t>0.41元/粒</t>
    </r>
  </si>
  <si>
    <t>146</t>
  </si>
  <si>
    <t>HLJYPCG[2015]GW007000035904</t>
  </si>
  <si>
    <t>薄膜衣片</t>
  </si>
  <si>
    <t>江苏豪森药业集团有限公司</t>
  </si>
  <si>
    <t>147</t>
  </si>
  <si>
    <t>HLJYP000000065059</t>
  </si>
  <si>
    <t>醋酸阿比特龙片</t>
  </si>
  <si>
    <t xml:space="preserve"> 0.25g </t>
  </si>
  <si>
    <t>120片/瓶</t>
  </si>
  <si>
    <t>江西山香药业有限公司</t>
  </si>
  <si>
    <t>148</t>
  </si>
  <si>
    <t>HLJYP000000065164</t>
  </si>
  <si>
    <t>60片/瓶</t>
  </si>
  <si>
    <t>149</t>
  </si>
  <si>
    <t>HLJYP000000011854</t>
  </si>
  <si>
    <r>
      <rPr>
        <sz val="11"/>
        <color indexed="8"/>
        <rFont val="宋体"/>
        <charset val="134"/>
      </rPr>
      <t>替吉奥</t>
    </r>
  </si>
  <si>
    <r>
      <rPr>
        <sz val="11"/>
        <color indexed="8"/>
        <rFont val="宋体"/>
        <charset val="134"/>
      </rPr>
      <t>胶囊剂</t>
    </r>
  </si>
  <si>
    <r>
      <rPr>
        <sz val="11"/>
        <color indexed="8"/>
        <rFont val="宋体"/>
        <charset val="134"/>
      </rPr>
      <t>粒</t>
    </r>
  </si>
  <si>
    <r>
      <rPr>
        <sz val="11"/>
        <color indexed="8"/>
        <rFont val="宋体"/>
        <charset val="134"/>
      </rPr>
      <t>盒</t>
    </r>
  </si>
  <si>
    <r>
      <rPr>
        <sz val="11"/>
        <color indexed="8"/>
        <rFont val="宋体"/>
        <charset val="134"/>
      </rPr>
      <t>山东新时代药业有限公司</t>
    </r>
  </si>
  <si>
    <r>
      <rPr>
        <sz val="11"/>
        <color indexed="8"/>
        <rFont val="宋体"/>
        <charset val="134"/>
      </rPr>
      <t>辽宁省</t>
    </r>
  </si>
  <si>
    <r>
      <rPr>
        <sz val="11"/>
        <color indexed="8"/>
        <rFont val="宋体"/>
        <charset val="134"/>
      </rPr>
      <t>通过一致性评价仿制药</t>
    </r>
  </si>
  <si>
    <t>150</t>
  </si>
  <si>
    <t>HLJYP000000011856</t>
  </si>
  <si>
    <t>25mg</t>
  </si>
  <si>
    <t>151</t>
  </si>
  <si>
    <t>HLJYPCG[2015]GW006000025994</t>
  </si>
  <si>
    <t>海南全星制药有限公司</t>
  </si>
  <si>
    <t>152</t>
  </si>
  <si>
    <t>HLJYPCG[2015]GW008000042213</t>
  </si>
  <si>
    <t>山西皇城相府药业股份有限公司</t>
  </si>
  <si>
    <t>153</t>
  </si>
  <si>
    <t>HLJYPCG[2015]GW007000050845</t>
  </si>
  <si>
    <t>陕西方舟制药有限公司</t>
  </si>
  <si>
    <t xml:space="preserve"> </t>
  </si>
  <si>
    <t>154</t>
  </si>
  <si>
    <t>HLJYPCG[2015]GW007000032162</t>
  </si>
  <si>
    <t>155</t>
  </si>
  <si>
    <t>HLJYPCG[2019]004000057207</t>
  </si>
  <si>
    <t>贵州圣济堂制药有限公司</t>
  </si>
  <si>
    <t>新疆</t>
  </si>
  <si>
    <t>156</t>
  </si>
  <si>
    <t>HLJYPCG[2019]007000058207</t>
  </si>
  <si>
    <t>苏州二叶制药有限公司</t>
  </si>
  <si>
    <t>55.5/盒</t>
  </si>
  <si>
    <t xml:space="preserve">广东 </t>
  </si>
  <si>
    <t>157</t>
  </si>
  <si>
    <t>HLJYPCG[2019]007000058208</t>
  </si>
  <si>
    <t>37/盒</t>
  </si>
  <si>
    <t>158</t>
  </si>
  <si>
    <t>HLJYPCG[2015]GW008000044799</t>
  </si>
  <si>
    <t xml:space="preserve"> 坎地沙坦酯片 </t>
  </si>
  <si>
    <t xml:space="preserve"> 口服普通片剂 </t>
  </si>
  <si>
    <t>重庆圣华曦药业股份有限公司</t>
  </si>
  <si>
    <t>159</t>
  </si>
  <si>
    <t xml:space="preserve">HLJYPCG[2015]GW008000049034 </t>
  </si>
  <si>
    <t>山西省</t>
  </si>
  <si>
    <t>160</t>
  </si>
  <si>
    <t>161</t>
  </si>
  <si>
    <t>162</t>
  </si>
  <si>
    <t>HLJYPCG[2015]D003000005443</t>
  </si>
  <si>
    <t>长春迪瑞制药有限公司</t>
  </si>
  <si>
    <t>163</t>
  </si>
  <si>
    <t>HLJYPCG[2015]D003000005446</t>
  </si>
  <si>
    <t>湖南</t>
  </si>
  <si>
    <t>164</t>
  </si>
  <si>
    <t>HLJYPCG[2015]D003000005450</t>
  </si>
  <si>
    <t>165</t>
  </si>
  <si>
    <t>HLJYPCG[2015]D003000005452</t>
  </si>
  <si>
    <t>166</t>
  </si>
  <si>
    <t>HLJYPCG[2015]D003000005451</t>
  </si>
  <si>
    <t>167</t>
  </si>
  <si>
    <t>HLJYPCG[2019]007000013765</t>
  </si>
  <si>
    <t>长春海悦药业股份有限公司</t>
  </si>
  <si>
    <t>海南</t>
  </si>
  <si>
    <t>168</t>
  </si>
  <si>
    <t>广东</t>
  </si>
  <si>
    <t>91.3（入市价）</t>
  </si>
  <si>
    <t>是（备注：广东省入市价不属于挂网交易价格不知是否符合要求，电话咨询贵局老师此价格特殊可标记后 在另填报一个全国最低价。）</t>
  </si>
  <si>
    <t>169</t>
  </si>
  <si>
    <t>HLJYPCG[2015]D003000010559</t>
  </si>
  <si>
    <r>
      <rPr>
        <sz val="11"/>
        <color indexed="8"/>
        <rFont val="宋体"/>
        <charset val="134"/>
      </rPr>
      <t>0.25g</t>
    </r>
  </si>
  <si>
    <t>苏州中化药品工业有限公司</t>
  </si>
  <si>
    <t>170</t>
  </si>
  <si>
    <t>HLJYPCG[2019]004000056693</t>
  </si>
  <si>
    <t>12片/盒</t>
  </si>
  <si>
    <t>岳阳新华达制药有限公司</t>
  </si>
  <si>
    <t>28.8000</t>
  </si>
  <si>
    <t>2.4000</t>
  </si>
  <si>
    <t>171</t>
  </si>
  <si>
    <t>HLJYPCG[2018]004000054845</t>
  </si>
  <si>
    <t>江苏长江药业有限公司</t>
  </si>
  <si>
    <t>172</t>
  </si>
  <si>
    <t>HLJYPCG[2018]001000053905</t>
  </si>
  <si>
    <t>西南药业股份有限公司</t>
  </si>
  <si>
    <t>28元/瓶宁夏</t>
  </si>
  <si>
    <t>173</t>
  </si>
  <si>
    <t>HLJYPCG[2015]GW008000044685</t>
  </si>
  <si>
    <r>
      <rPr>
        <sz val="10"/>
        <color indexed="8"/>
        <rFont val="宋体"/>
        <charset val="134"/>
      </rPr>
      <t>聚乙二醇</t>
    </r>
    <r>
      <rPr>
        <sz val="10"/>
        <color indexed="8"/>
        <rFont val="Helvetica Neue"/>
        <charset val="134"/>
      </rPr>
      <t>4000</t>
    </r>
    <r>
      <rPr>
        <sz val="10"/>
        <color indexed="8"/>
        <rFont val="宋体"/>
        <charset val="134"/>
      </rPr>
      <t>散</t>
    </r>
  </si>
  <si>
    <r>
      <rPr>
        <sz val="10"/>
        <color indexed="8"/>
        <rFont val="Helvetica Neue"/>
        <charset val="134"/>
      </rPr>
      <t>10g/</t>
    </r>
    <r>
      <rPr>
        <sz val="10"/>
        <color indexed="8"/>
        <rFont val="宋体"/>
        <charset val="134"/>
      </rPr>
      <t>袋</t>
    </r>
  </si>
  <si>
    <t>马应龙药业集团股份有限公司</t>
  </si>
  <si>
    <t>21.9800</t>
  </si>
  <si>
    <r>
      <rPr>
        <sz val="11"/>
        <color indexed="8"/>
        <rFont val="宋体"/>
        <charset val="134"/>
      </rPr>
      <t>2.1980</t>
    </r>
  </si>
  <si>
    <t>0.8440</t>
  </si>
  <si>
    <t>174</t>
  </si>
  <si>
    <t>HLJYPCG[2015]D003000012290</t>
  </si>
  <si>
    <t>片剂(薄膜衣片）</t>
  </si>
  <si>
    <t xml:space="preserve"> 2.5mg</t>
  </si>
  <si>
    <t>天津天士力（辽宁）制药有限责任公司</t>
  </si>
  <si>
    <t>175</t>
  </si>
  <si>
    <t>HLJYPCG[2015]GW012000053187</t>
  </si>
  <si>
    <t>250mg×120片/盒</t>
  </si>
  <si>
    <t>加拿大Patheon Inc.</t>
  </si>
  <si>
    <t>西安杨森制药有限公司</t>
  </si>
  <si>
    <t>16268.4元</t>
  </si>
  <si>
    <t>135.57元</t>
  </si>
  <si>
    <t>108.46元</t>
  </si>
  <si>
    <t>176</t>
  </si>
  <si>
    <t>HLJYPCG[2015]D003000009010</t>
  </si>
  <si>
    <t>山东鲁抗医药股份有限公司</t>
  </si>
  <si>
    <r>
      <rPr>
        <sz val="11"/>
        <color indexed="8"/>
        <rFont val="宋体"/>
        <charset val="134"/>
      </rPr>
      <t>甘肃5.18</t>
    </r>
  </si>
  <si>
    <t>177</t>
  </si>
  <si>
    <t>HLJYPCG[2015]D003000009011</t>
  </si>
  <si>
    <r>
      <rPr>
        <sz val="11"/>
        <color indexed="8"/>
        <rFont val="宋体"/>
        <charset val="134"/>
      </rPr>
      <t>甘肃4.34</t>
    </r>
  </si>
  <si>
    <t>178</t>
  </si>
  <si>
    <t>HLJYPCG[2015]GW006000025991</t>
  </si>
  <si>
    <r>
      <rPr>
        <sz val="11"/>
        <color indexed="8"/>
        <rFont val="宋体"/>
        <charset val="134"/>
      </rPr>
      <t>0.15g</t>
    </r>
  </si>
  <si>
    <t>广东逸舒制药股份有限公司</t>
  </si>
  <si>
    <t>179</t>
  </si>
  <si>
    <t>180</t>
  </si>
  <si>
    <t>181</t>
  </si>
  <si>
    <t>182</t>
  </si>
  <si>
    <t>183</t>
  </si>
  <si>
    <t>HLJYPCG[2015]GW007000038058</t>
  </si>
  <si>
    <t>Patheon Inc.</t>
  </si>
  <si>
    <t>北京科园信海医药经营有限公司</t>
  </si>
  <si>
    <t>184</t>
  </si>
  <si>
    <t>HLJYPCG[2015]GW006000026212</t>
  </si>
  <si>
    <t>华润赛科药业有限责任公司</t>
  </si>
  <si>
    <t>185</t>
  </si>
  <si>
    <t>HLJYPCG[2019]007000058265</t>
  </si>
  <si>
    <t>186</t>
  </si>
  <si>
    <t>HLJYPCG[2015]D003000013359</t>
  </si>
  <si>
    <t>石药集团欧意药业有限公司</t>
  </si>
  <si>
    <t>187</t>
  </si>
  <si>
    <t>HLJYPCG[2015]DD002000054576</t>
  </si>
  <si>
    <t>188</t>
  </si>
  <si>
    <t>HLJYPCG[2015]DD002000055264</t>
  </si>
  <si>
    <t>189</t>
  </si>
  <si>
    <t>HLJYPCG[2015]D003000013363</t>
  </si>
  <si>
    <t>190</t>
  </si>
  <si>
    <t>HLJYPCG[2015]D003000006056</t>
  </si>
  <si>
    <t>重庆康刻尔制药有限公司</t>
  </si>
  <si>
    <t>191</t>
  </si>
  <si>
    <t>HLJYPCG[2015]D003000006055</t>
  </si>
  <si>
    <t>192</t>
  </si>
  <si>
    <t>HLJYPCG[2015]D003000051155</t>
  </si>
  <si>
    <t>193</t>
  </si>
  <si>
    <t>HLJYPCG[2015]D003000051154</t>
  </si>
  <si>
    <t>194</t>
  </si>
  <si>
    <t>HLJYPCG[2015]D003000004960</t>
  </si>
  <si>
    <t>石药集团中诺药业（石家庄）有限公司</t>
  </si>
  <si>
    <t>195</t>
  </si>
  <si>
    <t>HLJYPCG[2015]D003000008557</t>
  </si>
  <si>
    <t>山东方明药业集团股份有限公司</t>
  </si>
  <si>
    <t>8.6元/盒</t>
  </si>
  <si>
    <t>0.2867元/片</t>
  </si>
  <si>
    <t>196</t>
  </si>
  <si>
    <t>HLJYPCG[2015]GW007000038293</t>
  </si>
  <si>
    <t>江苏正大丰海制药有限公司</t>
  </si>
  <si>
    <t>13.12（国采中选价）</t>
  </si>
  <si>
    <t xml:space="preserve">是 </t>
  </si>
  <si>
    <t>197</t>
  </si>
  <si>
    <t>HLJYPCG[2015]GW007000058027</t>
  </si>
  <si>
    <t>19.4（国采中选价）</t>
  </si>
  <si>
    <t>198</t>
  </si>
  <si>
    <t>HLJYPCG[2015]GW007000050622</t>
  </si>
  <si>
    <t>25.59（国采中选价）</t>
  </si>
  <si>
    <t>199</t>
  </si>
  <si>
    <t>HLJYPCG[2015]GW007000059172</t>
  </si>
  <si>
    <t>37.82（国采中选价差比）</t>
  </si>
  <si>
    <t>200</t>
  </si>
  <si>
    <t>HLJYPCG[2015]GW007000059176</t>
  </si>
  <si>
    <t>49.9（国采中选价差比）</t>
  </si>
  <si>
    <t>201</t>
  </si>
  <si>
    <t>HLJYPCG[2015]GW006000027406</t>
  </si>
  <si>
    <t>2mg(以C19H25N5O4计)</t>
  </si>
  <si>
    <t>郑州瑞康制药有限公司</t>
  </si>
  <si>
    <t>202</t>
  </si>
  <si>
    <t>HLJYPCG[2019]007000058253</t>
  </si>
  <si>
    <t>山东罗欣药业集团股份有限公司</t>
  </si>
  <si>
    <t>广西</t>
  </si>
  <si>
    <t>203</t>
  </si>
  <si>
    <t>HLJYPCG[2015]D003000006138</t>
  </si>
  <si>
    <t>6（一致性评价前的价格）</t>
  </si>
  <si>
    <t>204</t>
  </si>
  <si>
    <t>HLJYPCG[2015]003000017607</t>
  </si>
  <si>
    <t>3.99（一致性评价前的价格）</t>
  </si>
  <si>
    <t>过评后无价格，自主报价</t>
  </si>
  <si>
    <t>205</t>
  </si>
  <si>
    <t>HLJYPCG[2015]GW007000036737</t>
  </si>
  <si>
    <t>福建广生堂药业股份有限公司</t>
  </si>
  <si>
    <t>206</t>
  </si>
  <si>
    <t>HLJYPCG[2015]GW007000036743</t>
  </si>
  <si>
    <t>207</t>
  </si>
  <si>
    <t>HLJYPCG[2015]GW007000036739</t>
  </si>
  <si>
    <t>208</t>
  </si>
  <si>
    <t>HLJYPCG[2015]GW007000050667</t>
  </si>
  <si>
    <t>天津力生制药股份有限公司</t>
  </si>
  <si>
    <t>209</t>
  </si>
  <si>
    <t>HLJYPCG[2015]D003000007839</t>
  </si>
  <si>
    <t>210</t>
  </si>
  <si>
    <t>HLJYPCG[2015]D003000007796</t>
  </si>
  <si>
    <t>异烟肼</t>
  </si>
  <si>
    <t>211</t>
  </si>
  <si>
    <t>HLJYPCG[2015]D003000007843</t>
  </si>
  <si>
    <t>吲达帕胺</t>
  </si>
  <si>
    <t>212</t>
  </si>
  <si>
    <t>HLJYPCG[2015]003000018566</t>
  </si>
  <si>
    <t>213</t>
  </si>
  <si>
    <t xml:space="preserve">HLJYPCG[2015]003000018567 </t>
  </si>
  <si>
    <t>214</t>
  </si>
  <si>
    <t>HLJYPCG[2015]DD002000054505</t>
  </si>
  <si>
    <t>珠海联邦制药股份有限公司中山分公司</t>
  </si>
  <si>
    <t>215</t>
  </si>
  <si>
    <t>HLJYPCG[2015]GW007000037072</t>
  </si>
  <si>
    <t>重庆</t>
  </si>
  <si>
    <t>216</t>
  </si>
  <si>
    <t>HLJYPCG[2015]D003000005886</t>
  </si>
  <si>
    <t>217</t>
  </si>
  <si>
    <t>HLJYPCG[2015]D004000048472</t>
  </si>
  <si>
    <t>218</t>
  </si>
  <si>
    <t>HLJYPCG[2015]GW007000037090</t>
  </si>
  <si>
    <t>阿奇霉素分散片</t>
  </si>
  <si>
    <t>219</t>
  </si>
  <si>
    <t>HLJYPCG[2015]GW007000050752</t>
  </si>
  <si>
    <t>220</t>
  </si>
  <si>
    <t>HLJYPCG[2015]D003000013951</t>
  </si>
  <si>
    <t>素片</t>
  </si>
  <si>
    <t>海南惠普森医药生物技术有限公司</t>
  </si>
  <si>
    <t>221</t>
  </si>
  <si>
    <t>HLJYPCG[2015]GW008000044560</t>
  </si>
  <si>
    <t>222</t>
  </si>
  <si>
    <t>HLJYPCG[2015]D003000010975</t>
  </si>
  <si>
    <t>5mg*15片</t>
  </si>
  <si>
    <t>重庆华邦制药有限公司</t>
  </si>
  <si>
    <t>223</t>
  </si>
  <si>
    <t>HLJYPCG[2019]007000058271</t>
  </si>
  <si>
    <t>其他口服缓控释制剂</t>
  </si>
  <si>
    <t>江苏恒瑞医药股份有限公司</t>
  </si>
  <si>
    <t>78元</t>
  </si>
  <si>
    <t>2.6元</t>
  </si>
  <si>
    <t>0.4967元</t>
  </si>
  <si>
    <t>通过一致性评价</t>
  </si>
  <si>
    <t>224</t>
  </si>
  <si>
    <t>HLJYPCG[2015]003000016238</t>
  </si>
  <si>
    <t>替加氟20mg，吉美嘧啶5.8mg,奥替拉西钾19.6mg</t>
  </si>
  <si>
    <t>928.09元</t>
  </si>
  <si>
    <t>22.0974元</t>
  </si>
  <si>
    <t>陕西省</t>
  </si>
  <si>
    <t>5.4093元</t>
  </si>
  <si>
    <t>225</t>
  </si>
  <si>
    <t>HLJYPCG[2015]003000016240</t>
  </si>
  <si>
    <t>替加氟25mg，吉美嘧啶7.25mg，奥替拉西钾24.5mg</t>
  </si>
  <si>
    <t>926.7元</t>
  </si>
  <si>
    <t>33.0964元</t>
  </si>
  <si>
    <t>6.5125元</t>
  </si>
  <si>
    <t>226</t>
  </si>
  <si>
    <t>HLJYPCG[2015]D003000005747</t>
  </si>
  <si>
    <t>成都通德药业有限公司</t>
  </si>
  <si>
    <t>江西、5.59</t>
  </si>
  <si>
    <t>227</t>
  </si>
  <si>
    <t>HLJYPCG[2015]GW007000049462</t>
  </si>
  <si>
    <t>南京正大天晴制药有限公司</t>
  </si>
  <si>
    <t>无订单
系统均价
70.42</t>
  </si>
  <si>
    <t>无订单
系统均价
5.0301</t>
  </si>
  <si>
    <t>按照辽宁计算</t>
  </si>
  <si>
    <t>228</t>
  </si>
  <si>
    <t>HLJYPCG[2015]GW007000037477</t>
  </si>
  <si>
    <t>229</t>
  </si>
  <si>
    <t>000000012202</t>
  </si>
  <si>
    <t>济南永宁制药股份有限公司</t>
  </si>
  <si>
    <t>广西壮族自治区</t>
  </si>
  <si>
    <t>230</t>
  </si>
  <si>
    <t>HLJYPCG[2015]003000016764</t>
  </si>
  <si>
    <t>天方药业有限公司</t>
  </si>
  <si>
    <t>0.369</t>
  </si>
  <si>
    <t>231</t>
  </si>
  <si>
    <t>HLJYPCG[2019]005000057850</t>
  </si>
  <si>
    <t>克林霉素</t>
  </si>
  <si>
    <t>232</t>
  </si>
  <si>
    <t>HLJYPCG[2015]D003000009183</t>
  </si>
  <si>
    <t>成都锦华药业有限责任公司</t>
  </si>
  <si>
    <t>233</t>
  </si>
  <si>
    <t>HLJYPCG[2015]D003000013677</t>
  </si>
  <si>
    <t>上海普康药业有限公司</t>
  </si>
  <si>
    <t>234</t>
  </si>
  <si>
    <t>HLJYPCG[2015]D003000009036</t>
  </si>
  <si>
    <t>康普药业股份有限公司</t>
  </si>
</sst>
</file>

<file path=xl/styles.xml><?xml version="1.0" encoding="utf-8"?>
<styleSheet xmlns="http://schemas.openxmlformats.org/spreadsheetml/2006/main">
  <numFmts count="11">
    <numFmt numFmtId="176" formatCode="0.0000"/>
    <numFmt numFmtId="41" formatCode="_ * #,##0_ ;_ * \-#,##0_ ;_ * &quot;-&quot;_ ;_ @_ "/>
    <numFmt numFmtId="177" formatCode="0.0000&quot; &quot;;\(0.0000\)"/>
    <numFmt numFmtId="178" formatCode="0.0000&quot; &quot;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,##0.0000"/>
    <numFmt numFmtId="180" formatCode="0.0000;0.0000"/>
    <numFmt numFmtId="42" formatCode="_ &quot;￥&quot;* #,##0_ ;_ &quot;￥&quot;* \-#,##0_ ;_ &quot;￥&quot;* &quot;-&quot;_ ;_ @_ "/>
    <numFmt numFmtId="181" formatCode="0.00&quot; &quot;"/>
    <numFmt numFmtId="182" formatCode="#,##0.0000;#,##0.0000"/>
  </numFmts>
  <fonts count="38">
    <font>
      <sz val="11"/>
      <color indexed="8"/>
      <name val="宋体"/>
      <charset val="134"/>
    </font>
    <font>
      <b/>
      <sz val="16"/>
      <color indexed="8"/>
      <name val="仿宋"/>
      <charset val="134"/>
    </font>
    <font>
      <sz val="11"/>
      <color indexed="8"/>
      <name val="仿宋"/>
      <charset val="134"/>
    </font>
    <font>
      <sz val="10"/>
      <color indexed="8"/>
      <name val="Helvetica Neue"/>
      <charset val="134"/>
    </font>
    <font>
      <sz val="10"/>
      <color indexed="8"/>
      <name val="宋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color indexed="12"/>
      <name val="仿宋"/>
      <charset val="134"/>
    </font>
    <font>
      <sz val="9"/>
      <color indexed="8"/>
      <name val="宋体"/>
      <charset val="134"/>
    </font>
    <font>
      <sz val="10"/>
      <color indexed="12"/>
      <name val="宋体"/>
      <charset val="134"/>
    </font>
    <font>
      <sz val="12"/>
      <color indexed="8"/>
      <name val="宋体"/>
      <charset val="134"/>
    </font>
    <font>
      <sz val="10"/>
      <color indexed="8"/>
      <name val="微软雅黑"/>
      <charset val="134"/>
    </font>
    <font>
      <sz val="10"/>
      <color indexed="8"/>
      <name val="新宋体"/>
      <charset val="134"/>
    </font>
    <font>
      <sz val="11"/>
      <color indexed="12"/>
      <name val="微软雅黑"/>
      <charset val="134"/>
    </font>
    <font>
      <sz val="10"/>
      <color indexed="8"/>
      <name val="Calibri"/>
      <charset val="134"/>
    </font>
    <font>
      <sz val="10"/>
      <color indexed="12"/>
      <name val="微软雅黑"/>
      <charset val="134"/>
    </font>
    <font>
      <sz val="11"/>
      <color rgb="FF006100"/>
      <name val="Helvetica Neue"/>
      <charset val="0"/>
      <scheme val="minor"/>
    </font>
    <font>
      <b/>
      <sz val="13"/>
      <color theme="3"/>
      <name val="Helvetica Neue"/>
      <charset val="134"/>
      <scheme val="minor"/>
    </font>
    <font>
      <sz val="11"/>
      <color rgb="FFFF0000"/>
      <name val="Helvetica Neue"/>
      <charset val="0"/>
      <scheme val="minor"/>
    </font>
    <font>
      <sz val="11"/>
      <color theme="1"/>
      <name val="Helvetica Neue"/>
      <charset val="134"/>
      <scheme val="minor"/>
    </font>
    <font>
      <sz val="11"/>
      <color rgb="FF9C0006"/>
      <name val="Helvetica Neue"/>
      <charset val="0"/>
      <scheme val="minor"/>
    </font>
    <font>
      <sz val="11"/>
      <color theme="1"/>
      <name val="Helvetica Neue"/>
      <charset val="0"/>
      <scheme val="minor"/>
    </font>
    <font>
      <b/>
      <sz val="15"/>
      <color theme="3"/>
      <name val="Helvetica Neue"/>
      <charset val="134"/>
      <scheme val="minor"/>
    </font>
    <font>
      <sz val="11"/>
      <color rgb="FF9C6500"/>
      <name val="Helvetica Neue"/>
      <charset val="0"/>
      <scheme val="minor"/>
    </font>
    <font>
      <b/>
      <sz val="11"/>
      <color theme="3"/>
      <name val="Helvetica Neue"/>
      <charset val="134"/>
      <scheme val="minor"/>
    </font>
    <font>
      <b/>
      <sz val="18"/>
      <color theme="3"/>
      <name val="Helvetica Neue"/>
      <charset val="134"/>
      <scheme val="minor"/>
    </font>
    <font>
      <u/>
      <sz val="11"/>
      <color rgb="FF0000FF"/>
      <name val="Helvetica Neue"/>
      <charset val="0"/>
      <scheme val="minor"/>
    </font>
    <font>
      <sz val="11"/>
      <color theme="0"/>
      <name val="Helvetica Neue"/>
      <charset val="0"/>
      <scheme val="minor"/>
    </font>
    <font>
      <b/>
      <sz val="11"/>
      <color rgb="FFFFFFFF"/>
      <name val="Helvetica Neue"/>
      <charset val="0"/>
      <scheme val="minor"/>
    </font>
    <font>
      <sz val="11"/>
      <color rgb="FF3F3F76"/>
      <name val="Helvetica Neue"/>
      <charset val="0"/>
      <scheme val="minor"/>
    </font>
    <font>
      <b/>
      <sz val="11"/>
      <color rgb="FF3F3F3F"/>
      <name val="Helvetica Neue"/>
      <charset val="0"/>
      <scheme val="minor"/>
    </font>
    <font>
      <i/>
      <sz val="11"/>
      <color rgb="FF7F7F7F"/>
      <name val="Helvetica Neue"/>
      <charset val="0"/>
      <scheme val="minor"/>
    </font>
    <font>
      <u/>
      <sz val="11"/>
      <color rgb="FF800080"/>
      <name val="Helvetica Neue"/>
      <charset val="0"/>
      <scheme val="minor"/>
    </font>
    <font>
      <sz val="11"/>
      <color rgb="FFFA7D00"/>
      <name val="Helvetica Neue"/>
      <charset val="0"/>
      <scheme val="minor"/>
    </font>
    <font>
      <b/>
      <sz val="11"/>
      <color rgb="FFFA7D00"/>
      <name val="Helvetica Neue"/>
      <charset val="0"/>
      <scheme val="minor"/>
    </font>
    <font>
      <b/>
      <sz val="11"/>
      <color theme="1"/>
      <name val="Helvetica Neue"/>
      <charset val="0"/>
      <scheme val="minor"/>
    </font>
    <font>
      <sz val="16"/>
      <color indexed="8"/>
      <name val="Helvetica"/>
      <charset val="134"/>
    </font>
    <font>
      <sz val="16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14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6" borderId="13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18" borderId="17" applyNumberFormat="0" applyAlignment="0" applyProtection="0">
      <alignment vertical="center"/>
    </xf>
    <xf numFmtId="0" fontId="34" fillId="18" borderId="16" applyNumberFormat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8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vertical="center" wrapText="1"/>
    </xf>
    <xf numFmtId="181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/>
    </xf>
    <xf numFmtId="177" fontId="0" fillId="2" borderId="1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/>
    </xf>
    <xf numFmtId="182" fontId="0" fillId="2" borderId="1" xfId="0" applyNumberFormat="1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wrapText="1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0000"/>
      <rgbColor rgb="0022222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6"/>
  <sheetViews>
    <sheetView showGridLines="0" tabSelected="1" topLeftCell="A169" workbookViewId="0">
      <selection activeCell="A1" sqref="A1:O1"/>
    </sheetView>
  </sheetViews>
  <sheetFormatPr defaultColWidth="9" defaultRowHeight="13.5" customHeight="1"/>
  <cols>
    <col min="1" max="2" width="9.175" style="1" customWidth="1"/>
    <col min="3" max="3" width="7.675" style="1" customWidth="1"/>
    <col min="4" max="6" width="6.175" style="1" customWidth="1"/>
    <col min="7" max="8" width="5.675" style="1" customWidth="1"/>
    <col min="9" max="10" width="9.175" style="1" customWidth="1"/>
    <col min="11" max="11" width="11.85" style="1" customWidth="1"/>
    <col min="12" max="12" width="9.175" style="1" customWidth="1"/>
    <col min="13" max="13" width="8.175" style="1" customWidth="1"/>
    <col min="14" max="14" width="8.675" style="1" customWidth="1"/>
    <col min="15" max="15" width="30.85" style="1" customWidth="1"/>
    <col min="16" max="256" width="9" style="1" customWidth="1"/>
  </cols>
  <sheetData>
    <row r="1" ht="7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7"/>
    </row>
    <row r="2" ht="78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27"/>
    </row>
    <row r="3" ht="90" customHeight="1" spans="1:16">
      <c r="A3" s="5" t="s">
        <v>16</v>
      </c>
      <c r="B3" s="5" t="s">
        <v>17</v>
      </c>
      <c r="C3" s="5" t="s">
        <v>18</v>
      </c>
      <c r="D3" s="5" t="s">
        <v>19</v>
      </c>
      <c r="E3" s="4" t="s">
        <v>20</v>
      </c>
      <c r="F3" s="6">
        <v>24</v>
      </c>
      <c r="G3" s="4" t="s">
        <v>21</v>
      </c>
      <c r="H3" s="4" t="s">
        <v>22</v>
      </c>
      <c r="I3" s="5" t="s">
        <v>23</v>
      </c>
      <c r="J3" s="5" t="s">
        <v>23</v>
      </c>
      <c r="K3" s="6">
        <v>7.0008</v>
      </c>
      <c r="L3" s="6">
        <v>0.2917</v>
      </c>
      <c r="M3" s="4" t="s">
        <v>24</v>
      </c>
      <c r="N3" s="6">
        <v>0.255</v>
      </c>
      <c r="O3" s="5" t="s">
        <v>25</v>
      </c>
      <c r="P3" s="27"/>
    </row>
    <row r="4" ht="48.75" customHeight="1" spans="1:16">
      <c r="A4" s="5" t="s">
        <v>26</v>
      </c>
      <c r="B4" s="7" t="s">
        <v>27</v>
      </c>
      <c r="C4" s="7" t="s">
        <v>28</v>
      </c>
      <c r="D4" s="7" t="s">
        <v>29</v>
      </c>
      <c r="E4" s="7" t="s">
        <v>30</v>
      </c>
      <c r="F4" s="8">
        <v>24</v>
      </c>
      <c r="G4" s="7" t="s">
        <v>31</v>
      </c>
      <c r="H4" s="7" t="s">
        <v>22</v>
      </c>
      <c r="I4" s="7" t="s">
        <v>32</v>
      </c>
      <c r="J4" s="7" t="s">
        <v>32</v>
      </c>
      <c r="K4" s="7" t="s">
        <v>33</v>
      </c>
      <c r="L4" s="8">
        <v>3.0163</v>
      </c>
      <c r="M4" s="7" t="s">
        <v>34</v>
      </c>
      <c r="N4" s="28">
        <v>2.60916666666667</v>
      </c>
      <c r="O4" s="7" t="s">
        <v>35</v>
      </c>
      <c r="P4" s="27"/>
    </row>
    <row r="5" ht="55.5" customHeight="1" spans="1:16">
      <c r="A5" s="5" t="s">
        <v>36</v>
      </c>
      <c r="B5" s="7" t="s">
        <v>37</v>
      </c>
      <c r="C5" s="9" t="s">
        <v>38</v>
      </c>
      <c r="D5" s="9" t="s">
        <v>29</v>
      </c>
      <c r="E5" s="9" t="s">
        <v>39</v>
      </c>
      <c r="F5" s="8">
        <v>12</v>
      </c>
      <c r="G5" s="7" t="s">
        <v>31</v>
      </c>
      <c r="H5" s="7" t="s">
        <v>22</v>
      </c>
      <c r="I5" s="7" t="s">
        <v>32</v>
      </c>
      <c r="J5" s="7" t="s">
        <v>32</v>
      </c>
      <c r="K5" s="28">
        <v>23.19</v>
      </c>
      <c r="L5" s="8">
        <v>1.9325</v>
      </c>
      <c r="M5" s="7" t="s">
        <v>40</v>
      </c>
      <c r="N5" s="28">
        <v>1.84</v>
      </c>
      <c r="O5" s="7" t="s">
        <v>25</v>
      </c>
      <c r="P5" s="27"/>
    </row>
    <row r="6" ht="40.5" customHeight="1" spans="1:16">
      <c r="A6" s="5" t="s">
        <v>41</v>
      </c>
      <c r="B6" s="10" t="s">
        <v>42</v>
      </c>
      <c r="C6" s="10" t="s">
        <v>43</v>
      </c>
      <c r="D6" s="10" t="s">
        <v>29</v>
      </c>
      <c r="E6" s="10" t="s">
        <v>20</v>
      </c>
      <c r="F6" s="10" t="s">
        <v>44</v>
      </c>
      <c r="G6" s="11" t="s">
        <v>31</v>
      </c>
      <c r="H6" s="11" t="s">
        <v>22</v>
      </c>
      <c r="I6" s="29" t="s">
        <v>45</v>
      </c>
      <c r="J6" s="29" t="s">
        <v>45</v>
      </c>
      <c r="K6" s="21">
        <v>54.88</v>
      </c>
      <c r="L6" s="21">
        <v>9.7653</v>
      </c>
      <c r="M6" s="24" t="s">
        <v>46</v>
      </c>
      <c r="N6" s="21">
        <v>9.5215</v>
      </c>
      <c r="O6" s="11" t="s">
        <v>25</v>
      </c>
      <c r="P6" s="27"/>
    </row>
    <row r="7" ht="51" customHeight="1" spans="1:16">
      <c r="A7" s="5" t="s">
        <v>47</v>
      </c>
      <c r="B7" s="10" t="s">
        <v>48</v>
      </c>
      <c r="C7" s="10" t="s">
        <v>43</v>
      </c>
      <c r="D7" s="10" t="s">
        <v>29</v>
      </c>
      <c r="E7" s="10" t="s">
        <v>49</v>
      </c>
      <c r="F7" s="10" t="s">
        <v>36</v>
      </c>
      <c r="G7" s="11" t="s">
        <v>31</v>
      </c>
      <c r="H7" s="11" t="s">
        <v>22</v>
      </c>
      <c r="I7" s="30"/>
      <c r="J7" s="30"/>
      <c r="K7" s="21">
        <v>50.76</v>
      </c>
      <c r="L7" s="21">
        <v>17.6128</v>
      </c>
      <c r="M7" s="24" t="s">
        <v>50</v>
      </c>
      <c r="N7" s="21">
        <v>17.6128</v>
      </c>
      <c r="O7" s="11" t="s">
        <v>25</v>
      </c>
      <c r="P7" s="27"/>
    </row>
    <row r="8" ht="40.5" customHeight="1" spans="1:16">
      <c r="A8" s="5" t="s">
        <v>44</v>
      </c>
      <c r="B8" s="10" t="s">
        <v>51</v>
      </c>
      <c r="C8" s="10" t="s">
        <v>52</v>
      </c>
      <c r="D8" s="10" t="s">
        <v>53</v>
      </c>
      <c r="E8" s="10" t="s">
        <v>20</v>
      </c>
      <c r="F8" s="10" t="s">
        <v>54</v>
      </c>
      <c r="G8" s="11" t="s">
        <v>21</v>
      </c>
      <c r="H8" s="11" t="s">
        <v>22</v>
      </c>
      <c r="I8" s="31"/>
      <c r="J8" s="31"/>
      <c r="K8" s="21">
        <v>10.49</v>
      </c>
      <c r="L8" s="21">
        <v>0.4909</v>
      </c>
      <c r="M8" s="24" t="s">
        <v>55</v>
      </c>
      <c r="N8" s="21">
        <v>0.3931</v>
      </c>
      <c r="O8" s="11" t="s">
        <v>25</v>
      </c>
      <c r="P8" s="27"/>
    </row>
    <row r="9" ht="51" customHeight="1" spans="1:16">
      <c r="A9" s="5" t="s">
        <v>56</v>
      </c>
      <c r="B9" s="12" t="s">
        <v>57</v>
      </c>
      <c r="C9" s="12" t="s">
        <v>58</v>
      </c>
      <c r="D9" s="12" t="s">
        <v>29</v>
      </c>
      <c r="E9" s="12" t="s">
        <v>59</v>
      </c>
      <c r="F9" s="12" t="s">
        <v>44</v>
      </c>
      <c r="G9" s="12" t="s">
        <v>31</v>
      </c>
      <c r="H9" s="12" t="s">
        <v>22</v>
      </c>
      <c r="I9" s="12" t="s">
        <v>60</v>
      </c>
      <c r="J9" s="12" t="s">
        <v>60</v>
      </c>
      <c r="K9" s="7" t="s">
        <v>61</v>
      </c>
      <c r="L9" s="7" t="s">
        <v>62</v>
      </c>
      <c r="M9" s="7" t="s">
        <v>63</v>
      </c>
      <c r="N9" s="7" t="s">
        <v>64</v>
      </c>
      <c r="O9" s="7" t="s">
        <v>25</v>
      </c>
      <c r="P9" s="27"/>
    </row>
    <row r="10" ht="51" customHeight="1" spans="1:16">
      <c r="A10" s="5" t="s">
        <v>65</v>
      </c>
      <c r="B10" s="12" t="s">
        <v>66</v>
      </c>
      <c r="C10" s="12" t="s">
        <v>67</v>
      </c>
      <c r="D10" s="12" t="s">
        <v>29</v>
      </c>
      <c r="E10" s="12" t="s">
        <v>68</v>
      </c>
      <c r="F10" s="12" t="s">
        <v>69</v>
      </c>
      <c r="G10" s="12" t="s">
        <v>31</v>
      </c>
      <c r="H10" s="12" t="s">
        <v>22</v>
      </c>
      <c r="I10" s="12" t="s">
        <v>60</v>
      </c>
      <c r="J10" s="12" t="s">
        <v>60</v>
      </c>
      <c r="K10" s="7" t="s">
        <v>70</v>
      </c>
      <c r="L10" s="7" t="s">
        <v>71</v>
      </c>
      <c r="M10" s="7" t="s">
        <v>72</v>
      </c>
      <c r="N10" s="7" t="s">
        <v>73</v>
      </c>
      <c r="O10" s="7" t="s">
        <v>25</v>
      </c>
      <c r="P10" s="27"/>
    </row>
    <row r="11" ht="18" customHeight="1" spans="1:16">
      <c r="A11" s="5" t="s">
        <v>74</v>
      </c>
      <c r="B11" s="7" t="s">
        <v>75</v>
      </c>
      <c r="C11" s="7" t="s">
        <v>38</v>
      </c>
      <c r="D11" s="7" t="s">
        <v>76</v>
      </c>
      <c r="E11" s="7" t="s">
        <v>77</v>
      </c>
      <c r="F11" s="8">
        <v>14</v>
      </c>
      <c r="G11" s="7" t="s">
        <v>22</v>
      </c>
      <c r="H11" s="3"/>
      <c r="I11" s="7" t="s">
        <v>78</v>
      </c>
      <c r="J11" s="7" t="s">
        <v>78</v>
      </c>
      <c r="K11" s="8">
        <v>21.75</v>
      </c>
      <c r="L11" s="8">
        <v>1.5536</v>
      </c>
      <c r="M11" s="7" t="s">
        <v>40</v>
      </c>
      <c r="N11" s="8">
        <v>1.3443</v>
      </c>
      <c r="O11" s="7" t="s">
        <v>25</v>
      </c>
      <c r="P11" s="27"/>
    </row>
    <row r="12" ht="54" customHeight="1" spans="1:16">
      <c r="A12" s="5" t="s">
        <v>79</v>
      </c>
      <c r="B12" s="13" t="s">
        <v>80</v>
      </c>
      <c r="C12" s="13" t="s">
        <v>81</v>
      </c>
      <c r="D12" s="13" t="s">
        <v>29</v>
      </c>
      <c r="E12" s="13" t="s">
        <v>82</v>
      </c>
      <c r="F12" s="14">
        <v>14</v>
      </c>
      <c r="G12" s="13" t="s">
        <v>31</v>
      </c>
      <c r="H12" s="13" t="s">
        <v>22</v>
      </c>
      <c r="I12" s="13" t="s">
        <v>83</v>
      </c>
      <c r="J12" s="13" t="s">
        <v>83</v>
      </c>
      <c r="K12" s="14">
        <v>207.9966</v>
      </c>
      <c r="L12" s="14">
        <v>14.8569</v>
      </c>
      <c r="M12" s="13" t="s">
        <v>84</v>
      </c>
      <c r="N12" s="14">
        <v>10.5808</v>
      </c>
      <c r="O12" s="13" t="s">
        <v>85</v>
      </c>
      <c r="P12" s="27"/>
    </row>
    <row r="13" ht="120" customHeight="1" spans="1:16">
      <c r="A13" s="5" t="s">
        <v>86</v>
      </c>
      <c r="B13" s="15" t="s">
        <v>87</v>
      </c>
      <c r="C13" s="16" t="s">
        <v>88</v>
      </c>
      <c r="D13" s="16" t="s">
        <v>76</v>
      </c>
      <c r="E13" s="16" t="s">
        <v>89</v>
      </c>
      <c r="F13" s="17">
        <v>14</v>
      </c>
      <c r="G13" s="16" t="s">
        <v>22</v>
      </c>
      <c r="H13" s="15" t="s">
        <v>90</v>
      </c>
      <c r="I13" s="15" t="s">
        <v>91</v>
      </c>
      <c r="J13" s="15" t="s">
        <v>91</v>
      </c>
      <c r="K13" s="32">
        <v>15.4168</v>
      </c>
      <c r="L13" s="32">
        <v>1.1012</v>
      </c>
      <c r="M13" s="15" t="s">
        <v>92</v>
      </c>
      <c r="N13" s="33">
        <v>0.71</v>
      </c>
      <c r="O13" s="16" t="s">
        <v>35</v>
      </c>
      <c r="P13" s="27"/>
    </row>
    <row r="14" ht="51" customHeight="1" spans="1:16">
      <c r="A14" s="5" t="s">
        <v>93</v>
      </c>
      <c r="B14" s="15" t="s">
        <v>94</v>
      </c>
      <c r="C14" s="16" t="s">
        <v>88</v>
      </c>
      <c r="D14" s="16" t="s">
        <v>76</v>
      </c>
      <c r="E14" s="16" t="s">
        <v>82</v>
      </c>
      <c r="F14" s="17">
        <v>28</v>
      </c>
      <c r="G14" s="16" t="s">
        <v>22</v>
      </c>
      <c r="H14" s="16" t="s">
        <v>95</v>
      </c>
      <c r="I14" s="15" t="s">
        <v>91</v>
      </c>
      <c r="J14" s="15" t="s">
        <v>91</v>
      </c>
      <c r="K14" s="32">
        <v>21.28</v>
      </c>
      <c r="L14" s="32">
        <v>0.76</v>
      </c>
      <c r="M14" s="15" t="s">
        <v>96</v>
      </c>
      <c r="N14" s="33">
        <v>0.5725</v>
      </c>
      <c r="O14" s="16" t="s">
        <v>25</v>
      </c>
      <c r="P14" s="27"/>
    </row>
    <row r="15" ht="48" customHeight="1" spans="1:16">
      <c r="A15" s="5" t="s">
        <v>97</v>
      </c>
      <c r="B15" s="15" t="s">
        <v>98</v>
      </c>
      <c r="C15" s="16" t="s">
        <v>88</v>
      </c>
      <c r="D15" s="16" t="s">
        <v>76</v>
      </c>
      <c r="E15" s="16" t="s">
        <v>99</v>
      </c>
      <c r="F15" s="17">
        <v>14</v>
      </c>
      <c r="G15" s="16" t="s">
        <v>22</v>
      </c>
      <c r="H15" s="16" t="s">
        <v>95</v>
      </c>
      <c r="I15" s="15" t="s">
        <v>91</v>
      </c>
      <c r="J15" s="15" t="s">
        <v>91</v>
      </c>
      <c r="K15" s="32">
        <v>37.184</v>
      </c>
      <c r="L15" s="32">
        <v>2.656</v>
      </c>
      <c r="M15" s="15" t="s">
        <v>100</v>
      </c>
      <c r="N15" s="33">
        <v>2.46785714285714</v>
      </c>
      <c r="O15" s="16" t="s">
        <v>25</v>
      </c>
      <c r="P15" s="27"/>
    </row>
    <row r="16" ht="46.5" customHeight="1" spans="1:16">
      <c r="A16" s="5" t="s">
        <v>69</v>
      </c>
      <c r="B16" s="15" t="s">
        <v>101</v>
      </c>
      <c r="C16" s="16" t="s">
        <v>88</v>
      </c>
      <c r="D16" s="16" t="s">
        <v>76</v>
      </c>
      <c r="E16" s="16" t="s">
        <v>99</v>
      </c>
      <c r="F16" s="17">
        <v>7</v>
      </c>
      <c r="G16" s="16" t="s">
        <v>22</v>
      </c>
      <c r="H16" s="16" t="s">
        <v>95</v>
      </c>
      <c r="I16" s="15" t="s">
        <v>91</v>
      </c>
      <c r="J16" s="15" t="s">
        <v>91</v>
      </c>
      <c r="K16" s="32">
        <v>19.0687</v>
      </c>
      <c r="L16" s="32">
        <v>2.7241</v>
      </c>
      <c r="M16" s="15" t="s">
        <v>102</v>
      </c>
      <c r="N16" s="33">
        <v>2.46857142857143</v>
      </c>
      <c r="O16" s="16" t="s">
        <v>25</v>
      </c>
      <c r="P16" s="27"/>
    </row>
    <row r="17" ht="135" customHeight="1" spans="1:16">
      <c r="A17" s="5" t="s">
        <v>103</v>
      </c>
      <c r="B17" s="7" t="s">
        <v>104</v>
      </c>
      <c r="C17" s="7" t="s">
        <v>105</v>
      </c>
      <c r="D17" s="7" t="s">
        <v>53</v>
      </c>
      <c r="E17" s="7" t="s">
        <v>106</v>
      </c>
      <c r="F17" s="7" t="s">
        <v>107</v>
      </c>
      <c r="G17" s="7" t="s">
        <v>21</v>
      </c>
      <c r="H17" s="7" t="s">
        <v>22</v>
      </c>
      <c r="I17" s="7" t="s">
        <v>108</v>
      </c>
      <c r="J17" s="7" t="s">
        <v>109</v>
      </c>
      <c r="K17" s="7" t="s">
        <v>110</v>
      </c>
      <c r="L17" s="7" t="s">
        <v>111</v>
      </c>
      <c r="M17" s="7" t="s">
        <v>112</v>
      </c>
      <c r="N17" s="7" t="s">
        <v>113</v>
      </c>
      <c r="O17" s="7" t="s">
        <v>114</v>
      </c>
      <c r="P17" s="27"/>
    </row>
    <row r="18" ht="135" customHeight="1" spans="1:16">
      <c r="A18" s="5" t="s">
        <v>115</v>
      </c>
      <c r="B18" s="7" t="s">
        <v>116</v>
      </c>
      <c r="C18" s="7" t="s">
        <v>105</v>
      </c>
      <c r="D18" s="7" t="s">
        <v>53</v>
      </c>
      <c r="E18" s="7" t="s">
        <v>117</v>
      </c>
      <c r="F18" s="7" t="s">
        <v>107</v>
      </c>
      <c r="G18" s="7" t="s">
        <v>21</v>
      </c>
      <c r="H18" s="7" t="s">
        <v>22</v>
      </c>
      <c r="I18" s="7" t="s">
        <v>108</v>
      </c>
      <c r="J18" s="7" t="s">
        <v>109</v>
      </c>
      <c r="K18" s="7" t="s">
        <v>118</v>
      </c>
      <c r="L18" s="7" t="s">
        <v>119</v>
      </c>
      <c r="M18" s="7" t="s">
        <v>112</v>
      </c>
      <c r="N18" s="7" t="s">
        <v>120</v>
      </c>
      <c r="O18" s="7" t="s">
        <v>114</v>
      </c>
      <c r="P18" s="27"/>
    </row>
    <row r="19" ht="67.5" customHeight="1" spans="1:16">
      <c r="A19" s="5" t="s">
        <v>121</v>
      </c>
      <c r="B19" s="7" t="s">
        <v>122</v>
      </c>
      <c r="C19" s="7" t="s">
        <v>123</v>
      </c>
      <c r="D19" s="7" t="s">
        <v>124</v>
      </c>
      <c r="E19" s="7" t="s">
        <v>125</v>
      </c>
      <c r="F19" s="8">
        <v>1</v>
      </c>
      <c r="G19" s="7" t="s">
        <v>126</v>
      </c>
      <c r="H19" s="7" t="s">
        <v>22</v>
      </c>
      <c r="I19" s="13" t="s">
        <v>127</v>
      </c>
      <c r="J19" s="7" t="s">
        <v>109</v>
      </c>
      <c r="K19" s="7" t="s">
        <v>128</v>
      </c>
      <c r="L19" s="7" t="s">
        <v>128</v>
      </c>
      <c r="M19" s="7" t="s">
        <v>129</v>
      </c>
      <c r="N19" s="7" t="s">
        <v>130</v>
      </c>
      <c r="O19" s="7" t="s">
        <v>114</v>
      </c>
      <c r="P19" s="27"/>
    </row>
    <row r="20" ht="38.25" customHeight="1" spans="1:16">
      <c r="A20" s="5" t="s">
        <v>131</v>
      </c>
      <c r="B20" s="12" t="s">
        <v>132</v>
      </c>
      <c r="C20" s="12" t="s">
        <v>133</v>
      </c>
      <c r="D20" s="12" t="s">
        <v>29</v>
      </c>
      <c r="E20" s="12" t="s">
        <v>49</v>
      </c>
      <c r="F20" s="12" t="s">
        <v>54</v>
      </c>
      <c r="G20" s="7" t="s">
        <v>22</v>
      </c>
      <c r="H20" s="7" t="s">
        <v>134</v>
      </c>
      <c r="I20" s="12" t="s">
        <v>135</v>
      </c>
      <c r="J20" s="12" t="s">
        <v>135</v>
      </c>
      <c r="K20" s="8">
        <v>15.3</v>
      </c>
      <c r="L20" s="8">
        <v>0.6375</v>
      </c>
      <c r="M20" s="7" t="s">
        <v>136</v>
      </c>
      <c r="N20" s="8">
        <v>0.6375</v>
      </c>
      <c r="O20" s="7" t="s">
        <v>35</v>
      </c>
      <c r="P20" s="27"/>
    </row>
    <row r="21" ht="38.25" customHeight="1" spans="1:16">
      <c r="A21" s="5" t="s">
        <v>137</v>
      </c>
      <c r="B21" s="12" t="s">
        <v>138</v>
      </c>
      <c r="C21" s="12" t="s">
        <v>139</v>
      </c>
      <c r="D21" s="12" t="s">
        <v>29</v>
      </c>
      <c r="E21" s="12" t="s">
        <v>30</v>
      </c>
      <c r="F21" s="12" t="s">
        <v>140</v>
      </c>
      <c r="G21" s="12" t="s">
        <v>126</v>
      </c>
      <c r="H21" s="7" t="s">
        <v>141</v>
      </c>
      <c r="I21" s="12" t="s">
        <v>135</v>
      </c>
      <c r="J21" s="12" t="s">
        <v>135</v>
      </c>
      <c r="K21" s="8">
        <v>20</v>
      </c>
      <c r="L21" s="8">
        <v>0.2</v>
      </c>
      <c r="M21" s="7" t="s">
        <v>142</v>
      </c>
      <c r="N21" s="8">
        <v>0.105</v>
      </c>
      <c r="O21" s="7" t="s">
        <v>25</v>
      </c>
      <c r="P21" s="27"/>
    </row>
    <row r="22" ht="42" customHeight="1" spans="1:16">
      <c r="A22" s="5" t="s">
        <v>143</v>
      </c>
      <c r="B22" s="11" t="s">
        <v>144</v>
      </c>
      <c r="C22" s="11" t="s">
        <v>145</v>
      </c>
      <c r="D22" s="11" t="s">
        <v>53</v>
      </c>
      <c r="E22" s="11" t="s">
        <v>146</v>
      </c>
      <c r="F22" s="11" t="s">
        <v>69</v>
      </c>
      <c r="G22" s="11" t="s">
        <v>22</v>
      </c>
      <c r="H22" s="11" t="s">
        <v>147</v>
      </c>
      <c r="I22" s="11" t="s">
        <v>148</v>
      </c>
      <c r="J22" s="11" t="s">
        <v>148</v>
      </c>
      <c r="K22" s="11" t="s">
        <v>149</v>
      </c>
      <c r="L22" s="11" t="s">
        <v>150</v>
      </c>
      <c r="M22" s="11" t="s">
        <v>34</v>
      </c>
      <c r="N22" s="11" t="s">
        <v>151</v>
      </c>
      <c r="O22" s="11" t="s">
        <v>25</v>
      </c>
      <c r="P22" s="27"/>
    </row>
    <row r="23" ht="39" customHeight="1" spans="1:16">
      <c r="A23" s="5" t="s">
        <v>152</v>
      </c>
      <c r="B23" s="18" t="s">
        <v>153</v>
      </c>
      <c r="C23" s="18" t="s">
        <v>154</v>
      </c>
      <c r="D23" s="18" t="s">
        <v>29</v>
      </c>
      <c r="E23" s="18" t="s">
        <v>155</v>
      </c>
      <c r="F23" s="19">
        <v>7</v>
      </c>
      <c r="G23" s="20" t="s">
        <v>31</v>
      </c>
      <c r="H23" s="20" t="s">
        <v>22</v>
      </c>
      <c r="I23" s="18" t="s">
        <v>156</v>
      </c>
      <c r="J23" s="18" t="s">
        <v>156</v>
      </c>
      <c r="K23" s="20" t="s">
        <v>157</v>
      </c>
      <c r="L23" s="20" t="s">
        <v>158</v>
      </c>
      <c r="M23" s="20" t="s">
        <v>159</v>
      </c>
      <c r="N23" s="20" t="s">
        <v>160</v>
      </c>
      <c r="O23" s="20" t="s">
        <v>161</v>
      </c>
      <c r="P23" s="27"/>
    </row>
    <row r="24" ht="39" customHeight="1" spans="1:16">
      <c r="A24" s="5" t="s">
        <v>162</v>
      </c>
      <c r="B24" s="18" t="s">
        <v>163</v>
      </c>
      <c r="C24" s="18" t="s">
        <v>154</v>
      </c>
      <c r="D24" s="18" t="s">
        <v>29</v>
      </c>
      <c r="E24" s="18" t="s">
        <v>155</v>
      </c>
      <c r="F24" s="19">
        <v>14</v>
      </c>
      <c r="G24" s="20" t="s">
        <v>31</v>
      </c>
      <c r="H24" s="20" t="s">
        <v>22</v>
      </c>
      <c r="I24" s="18" t="s">
        <v>156</v>
      </c>
      <c r="J24" s="18" t="s">
        <v>156</v>
      </c>
      <c r="K24" s="34"/>
      <c r="L24" s="34"/>
      <c r="M24" s="20" t="s">
        <v>159</v>
      </c>
      <c r="N24" s="20" t="s">
        <v>164</v>
      </c>
      <c r="O24" s="20" t="s">
        <v>161</v>
      </c>
      <c r="P24" s="27"/>
    </row>
    <row r="25" ht="54" customHeight="1" spans="1:16">
      <c r="A25" s="5" t="s">
        <v>165</v>
      </c>
      <c r="B25" s="13" t="s">
        <v>166</v>
      </c>
      <c r="C25" s="13" t="s">
        <v>52</v>
      </c>
      <c r="D25" s="13" t="s">
        <v>53</v>
      </c>
      <c r="E25" s="13" t="s">
        <v>20</v>
      </c>
      <c r="F25" s="13" t="s">
        <v>54</v>
      </c>
      <c r="G25" s="13" t="s">
        <v>21</v>
      </c>
      <c r="H25" s="13" t="s">
        <v>22</v>
      </c>
      <c r="I25" s="13" t="s">
        <v>167</v>
      </c>
      <c r="J25" s="13" t="s">
        <v>167</v>
      </c>
      <c r="K25" s="14">
        <v>6.68</v>
      </c>
      <c r="L25" s="14">
        <v>0.2783</v>
      </c>
      <c r="M25" s="13" t="s">
        <v>168</v>
      </c>
      <c r="N25" s="14">
        <v>0.2292</v>
      </c>
      <c r="O25" s="13" t="s">
        <v>25</v>
      </c>
      <c r="P25" s="27"/>
    </row>
    <row r="26" ht="42.75" customHeight="1" spans="1:16">
      <c r="A26" s="5" t="s">
        <v>54</v>
      </c>
      <c r="B26" s="13" t="s">
        <v>169</v>
      </c>
      <c r="C26" s="7" t="s">
        <v>133</v>
      </c>
      <c r="D26" s="13" t="s">
        <v>170</v>
      </c>
      <c r="E26" s="7" t="s">
        <v>49</v>
      </c>
      <c r="F26" s="8">
        <v>100</v>
      </c>
      <c r="G26" s="7" t="s">
        <v>126</v>
      </c>
      <c r="H26" s="7" t="s">
        <v>171</v>
      </c>
      <c r="I26" s="13" t="s">
        <v>172</v>
      </c>
      <c r="J26" s="13" t="s">
        <v>172</v>
      </c>
      <c r="K26" s="28">
        <v>15</v>
      </c>
      <c r="L26" s="28">
        <v>0.15</v>
      </c>
      <c r="M26" s="7" t="s">
        <v>34</v>
      </c>
      <c r="N26" s="28">
        <v>0.15</v>
      </c>
      <c r="O26" s="7" t="s">
        <v>25</v>
      </c>
      <c r="P26" s="27"/>
    </row>
    <row r="27" ht="16" customHeight="1" spans="1:16">
      <c r="A27" s="5" t="s">
        <v>173</v>
      </c>
      <c r="B27" s="7" t="s">
        <v>174</v>
      </c>
      <c r="C27" s="7" t="s">
        <v>175</v>
      </c>
      <c r="D27" s="7" t="s">
        <v>29</v>
      </c>
      <c r="E27" s="7" t="s">
        <v>155</v>
      </c>
      <c r="F27" s="8">
        <v>10</v>
      </c>
      <c r="G27" s="7" t="s">
        <v>31</v>
      </c>
      <c r="H27" s="7" t="s">
        <v>22</v>
      </c>
      <c r="I27" s="7" t="s">
        <v>176</v>
      </c>
      <c r="J27" s="7" t="s">
        <v>176</v>
      </c>
      <c r="K27" s="8">
        <v>91.7</v>
      </c>
      <c r="L27" s="8">
        <v>9.17</v>
      </c>
      <c r="M27" s="7" t="s">
        <v>177</v>
      </c>
      <c r="N27" s="8">
        <v>8.24</v>
      </c>
      <c r="O27" s="7" t="s">
        <v>35</v>
      </c>
      <c r="P27" s="27"/>
    </row>
    <row r="28" ht="35.1" customHeight="1" spans="1:16">
      <c r="A28" s="5" t="s">
        <v>178</v>
      </c>
      <c r="B28" s="7" t="s">
        <v>179</v>
      </c>
      <c r="C28" s="7" t="s">
        <v>180</v>
      </c>
      <c r="D28" s="7" t="s">
        <v>76</v>
      </c>
      <c r="E28" s="7" t="s">
        <v>181</v>
      </c>
      <c r="F28" s="8">
        <v>7</v>
      </c>
      <c r="G28" s="7" t="s">
        <v>31</v>
      </c>
      <c r="H28" s="7" t="s">
        <v>22</v>
      </c>
      <c r="I28" s="13" t="s">
        <v>182</v>
      </c>
      <c r="J28" s="13" t="s">
        <v>182</v>
      </c>
      <c r="K28" s="14">
        <v>33.66</v>
      </c>
      <c r="L28" s="14">
        <v>4.8086</v>
      </c>
      <c r="M28" s="13" t="s">
        <v>183</v>
      </c>
      <c r="N28" s="14">
        <v>1.7471</v>
      </c>
      <c r="O28" s="5" t="s">
        <v>184</v>
      </c>
      <c r="P28" s="27"/>
    </row>
    <row r="29" ht="35.1" customHeight="1" spans="1:16">
      <c r="A29" s="5" t="s">
        <v>185</v>
      </c>
      <c r="B29" s="7" t="s">
        <v>186</v>
      </c>
      <c r="C29" s="7" t="s">
        <v>180</v>
      </c>
      <c r="D29" s="7" t="s">
        <v>76</v>
      </c>
      <c r="E29" s="7" t="s">
        <v>181</v>
      </c>
      <c r="F29" s="8">
        <v>10</v>
      </c>
      <c r="G29" s="7" t="s">
        <v>31</v>
      </c>
      <c r="H29" s="7" t="s">
        <v>22</v>
      </c>
      <c r="I29" s="13" t="s">
        <v>182</v>
      </c>
      <c r="J29" s="13" t="s">
        <v>182</v>
      </c>
      <c r="K29" s="14">
        <v>44.03</v>
      </c>
      <c r="L29" s="14">
        <v>4.403</v>
      </c>
      <c r="M29" s="13" t="s">
        <v>183</v>
      </c>
      <c r="N29" s="14">
        <v>1.7471</v>
      </c>
      <c r="O29" s="5" t="s">
        <v>184</v>
      </c>
      <c r="P29" s="27"/>
    </row>
    <row r="30" ht="35.1" customHeight="1" spans="1:16">
      <c r="A30" s="5" t="s">
        <v>187</v>
      </c>
      <c r="B30" s="7" t="s">
        <v>188</v>
      </c>
      <c r="C30" s="7" t="s">
        <v>88</v>
      </c>
      <c r="D30" s="7" t="s">
        <v>76</v>
      </c>
      <c r="E30" s="7" t="s">
        <v>189</v>
      </c>
      <c r="F30" s="8">
        <v>10</v>
      </c>
      <c r="G30" s="7" t="s">
        <v>31</v>
      </c>
      <c r="H30" s="7" t="s">
        <v>22</v>
      </c>
      <c r="I30" s="13" t="s">
        <v>182</v>
      </c>
      <c r="J30" s="13" t="s">
        <v>182</v>
      </c>
      <c r="K30" s="14">
        <v>17.97</v>
      </c>
      <c r="L30" s="14">
        <v>1.797</v>
      </c>
      <c r="M30" s="13" t="s">
        <v>190</v>
      </c>
      <c r="N30" s="14">
        <v>1.598</v>
      </c>
      <c r="O30" s="13" t="s">
        <v>25</v>
      </c>
      <c r="P30" s="27"/>
    </row>
    <row r="31" ht="35.1" customHeight="1" spans="1:16">
      <c r="A31" s="5" t="s">
        <v>191</v>
      </c>
      <c r="B31" s="7" t="s">
        <v>192</v>
      </c>
      <c r="C31" s="7" t="s">
        <v>88</v>
      </c>
      <c r="D31" s="7" t="s">
        <v>76</v>
      </c>
      <c r="E31" s="7" t="s">
        <v>193</v>
      </c>
      <c r="F31" s="8">
        <v>10</v>
      </c>
      <c r="G31" s="7" t="s">
        <v>31</v>
      </c>
      <c r="H31" s="7" t="s">
        <v>22</v>
      </c>
      <c r="I31" s="13" t="s">
        <v>182</v>
      </c>
      <c r="J31" s="13" t="s">
        <v>182</v>
      </c>
      <c r="K31" s="14">
        <v>4.34</v>
      </c>
      <c r="L31" s="14">
        <v>0.434</v>
      </c>
      <c r="M31" s="13" t="s">
        <v>194</v>
      </c>
      <c r="N31" s="14">
        <v>0.43</v>
      </c>
      <c r="O31" s="13" t="s">
        <v>25</v>
      </c>
      <c r="P31" s="27"/>
    </row>
    <row r="32" ht="48.75" customHeight="1" spans="1:16">
      <c r="A32" s="5" t="s">
        <v>195</v>
      </c>
      <c r="B32" s="11" t="s">
        <v>196</v>
      </c>
      <c r="C32" s="11" t="s">
        <v>197</v>
      </c>
      <c r="D32" s="11" t="s">
        <v>53</v>
      </c>
      <c r="E32" s="11" t="s">
        <v>49</v>
      </c>
      <c r="F32" s="21">
        <v>16</v>
      </c>
      <c r="G32" s="11" t="s">
        <v>21</v>
      </c>
      <c r="H32" s="11" t="s">
        <v>22</v>
      </c>
      <c r="I32" s="11" t="s">
        <v>198</v>
      </c>
      <c r="J32" s="11" t="s">
        <v>198</v>
      </c>
      <c r="K32" s="11" t="s">
        <v>199</v>
      </c>
      <c r="L32" s="11" t="s">
        <v>200</v>
      </c>
      <c r="M32" s="11" t="s">
        <v>201</v>
      </c>
      <c r="N32" s="11" t="s">
        <v>202</v>
      </c>
      <c r="O32" s="11" t="s">
        <v>203</v>
      </c>
      <c r="P32" s="27"/>
    </row>
    <row r="33" ht="36" customHeight="1" spans="1:16">
      <c r="A33" s="5" t="s">
        <v>204</v>
      </c>
      <c r="B33" s="22" t="s">
        <v>205</v>
      </c>
      <c r="C33" s="22" t="s">
        <v>206</v>
      </c>
      <c r="D33" s="22" t="s">
        <v>29</v>
      </c>
      <c r="E33" s="22" t="s">
        <v>207</v>
      </c>
      <c r="F33" s="22" t="s">
        <v>54</v>
      </c>
      <c r="G33" s="22" t="s">
        <v>31</v>
      </c>
      <c r="H33" s="22" t="s">
        <v>22</v>
      </c>
      <c r="I33" s="22" t="s">
        <v>208</v>
      </c>
      <c r="J33" s="22" t="s">
        <v>208</v>
      </c>
      <c r="K33" s="35">
        <v>10.29</v>
      </c>
      <c r="L33" s="36">
        <v>0.4288</v>
      </c>
      <c r="M33" s="37" t="s">
        <v>84</v>
      </c>
      <c r="N33" s="36">
        <v>0.2596</v>
      </c>
      <c r="O33" s="37" t="s">
        <v>25</v>
      </c>
      <c r="P33" s="27"/>
    </row>
    <row r="34" ht="54" customHeight="1" spans="1:16">
      <c r="A34" s="5" t="s">
        <v>209</v>
      </c>
      <c r="B34" s="5" t="s">
        <v>210</v>
      </c>
      <c r="C34" s="5" t="s">
        <v>81</v>
      </c>
      <c r="D34" s="5" t="s">
        <v>29</v>
      </c>
      <c r="E34" s="4" t="s">
        <v>82</v>
      </c>
      <c r="F34" s="4" t="s">
        <v>56</v>
      </c>
      <c r="G34" s="4" t="s">
        <v>31</v>
      </c>
      <c r="H34" s="4" t="s">
        <v>126</v>
      </c>
      <c r="I34" s="5" t="s">
        <v>211</v>
      </c>
      <c r="J34" s="5" t="s">
        <v>211</v>
      </c>
      <c r="K34" s="6">
        <v>56.8666</v>
      </c>
      <c r="L34" s="6">
        <v>8.1238</v>
      </c>
      <c r="M34" s="4" t="s">
        <v>212</v>
      </c>
      <c r="N34" s="38">
        <v>2.9</v>
      </c>
      <c r="O34" s="4" t="s">
        <v>25</v>
      </c>
      <c r="P34" s="27"/>
    </row>
    <row r="35" ht="64.5" customHeight="1" spans="1:16">
      <c r="A35" s="5" t="s">
        <v>213</v>
      </c>
      <c r="B35" s="11" t="s">
        <v>214</v>
      </c>
      <c r="C35" s="11" t="s">
        <v>215</v>
      </c>
      <c r="D35" s="11" t="s">
        <v>53</v>
      </c>
      <c r="E35" s="11" t="s">
        <v>20</v>
      </c>
      <c r="F35" s="11" t="s">
        <v>44</v>
      </c>
      <c r="G35" s="11" t="s">
        <v>21</v>
      </c>
      <c r="H35" s="11" t="s">
        <v>22</v>
      </c>
      <c r="I35" s="11" t="s">
        <v>216</v>
      </c>
      <c r="J35" s="11" t="s">
        <v>217</v>
      </c>
      <c r="K35" s="21">
        <v>54.1</v>
      </c>
      <c r="L35" s="21">
        <v>9.0167</v>
      </c>
      <c r="M35" s="11" t="s">
        <v>218</v>
      </c>
      <c r="N35" s="39">
        <v>8.7</v>
      </c>
      <c r="O35" s="11" t="s">
        <v>219</v>
      </c>
      <c r="P35" s="27"/>
    </row>
    <row r="36" ht="65.25" customHeight="1" spans="1:16">
      <c r="A36" s="5" t="s">
        <v>220</v>
      </c>
      <c r="B36" s="11" t="s">
        <v>221</v>
      </c>
      <c r="C36" s="11" t="s">
        <v>43</v>
      </c>
      <c r="D36" s="11" t="s">
        <v>29</v>
      </c>
      <c r="E36" s="11" t="s">
        <v>49</v>
      </c>
      <c r="F36" s="11" t="s">
        <v>36</v>
      </c>
      <c r="G36" s="11" t="s">
        <v>31</v>
      </c>
      <c r="H36" s="11" t="s">
        <v>22</v>
      </c>
      <c r="I36" s="11" t="s">
        <v>216</v>
      </c>
      <c r="J36" s="11" t="s">
        <v>217</v>
      </c>
      <c r="K36" s="21">
        <v>49.5</v>
      </c>
      <c r="L36" s="21">
        <v>16.5</v>
      </c>
      <c r="M36" s="11" t="s">
        <v>222</v>
      </c>
      <c r="N36" s="39">
        <v>16.4934</v>
      </c>
      <c r="O36" s="11" t="s">
        <v>219</v>
      </c>
      <c r="P36" s="27"/>
    </row>
    <row r="37" ht="67.5" customHeight="1" spans="1:16">
      <c r="A37" s="5" t="s">
        <v>223</v>
      </c>
      <c r="B37" s="11" t="s">
        <v>224</v>
      </c>
      <c r="C37" s="11" t="s">
        <v>225</v>
      </c>
      <c r="D37" s="11" t="s">
        <v>29</v>
      </c>
      <c r="E37" s="11" t="s">
        <v>226</v>
      </c>
      <c r="F37" s="21">
        <v>3</v>
      </c>
      <c r="G37" s="11" t="s">
        <v>31</v>
      </c>
      <c r="H37" s="11" t="s">
        <v>22</v>
      </c>
      <c r="I37" s="11" t="s">
        <v>227</v>
      </c>
      <c r="J37" s="11" t="s">
        <v>227</v>
      </c>
      <c r="K37" s="21">
        <v>64.6</v>
      </c>
      <c r="L37" s="21">
        <v>21.53</v>
      </c>
      <c r="M37" s="21">
        <v>60</v>
      </c>
      <c r="N37" s="21">
        <v>20</v>
      </c>
      <c r="O37" s="11" t="s">
        <v>35</v>
      </c>
      <c r="P37" s="27"/>
    </row>
    <row r="38" ht="52.5" customHeight="1" spans="1:16">
      <c r="A38" s="5" t="s">
        <v>228</v>
      </c>
      <c r="B38" s="10" t="s">
        <v>229</v>
      </c>
      <c r="C38" s="10" t="s">
        <v>154</v>
      </c>
      <c r="D38" s="10" t="s">
        <v>29</v>
      </c>
      <c r="E38" s="10" t="s">
        <v>155</v>
      </c>
      <c r="F38" s="10" t="s">
        <v>69</v>
      </c>
      <c r="G38" s="10" t="s">
        <v>31</v>
      </c>
      <c r="H38" s="15" t="s">
        <v>22</v>
      </c>
      <c r="I38" s="15" t="s">
        <v>230</v>
      </c>
      <c r="J38" s="15" t="s">
        <v>230</v>
      </c>
      <c r="K38" s="28">
        <v>28</v>
      </c>
      <c r="L38" s="28">
        <v>2</v>
      </c>
      <c r="M38" s="7" t="s">
        <v>231</v>
      </c>
      <c r="N38" s="28">
        <v>0.1508</v>
      </c>
      <c r="O38" s="7" t="s">
        <v>35</v>
      </c>
      <c r="P38" s="27"/>
    </row>
    <row r="39" ht="52.5" customHeight="1" spans="1:16">
      <c r="A39" s="5" t="s">
        <v>232</v>
      </c>
      <c r="B39" s="10" t="s">
        <v>233</v>
      </c>
      <c r="C39" s="10" t="s">
        <v>234</v>
      </c>
      <c r="D39" s="10" t="s">
        <v>29</v>
      </c>
      <c r="E39" s="10" t="s">
        <v>235</v>
      </c>
      <c r="F39" s="10" t="s">
        <v>140</v>
      </c>
      <c r="G39" s="10" t="s">
        <v>31</v>
      </c>
      <c r="H39" s="10" t="s">
        <v>22</v>
      </c>
      <c r="I39" s="15" t="s">
        <v>230</v>
      </c>
      <c r="J39" s="15" t="s">
        <v>230</v>
      </c>
      <c r="K39" s="28">
        <v>34.64</v>
      </c>
      <c r="L39" s="28">
        <v>0.3464</v>
      </c>
      <c r="M39" s="7" t="s">
        <v>236</v>
      </c>
      <c r="N39" s="28">
        <v>0.0398</v>
      </c>
      <c r="O39" s="7" t="s">
        <v>35</v>
      </c>
      <c r="P39" s="27"/>
    </row>
    <row r="40" ht="202.5" customHeight="1" spans="1:16">
      <c r="A40" s="5" t="s">
        <v>237</v>
      </c>
      <c r="B40" s="11" t="s">
        <v>238</v>
      </c>
      <c r="C40" s="11" t="s">
        <v>38</v>
      </c>
      <c r="D40" s="11" t="s">
        <v>76</v>
      </c>
      <c r="E40" s="11" t="s">
        <v>77</v>
      </c>
      <c r="F40" s="21">
        <v>14</v>
      </c>
      <c r="G40" s="11" t="s">
        <v>22</v>
      </c>
      <c r="H40" s="11" t="s">
        <v>239</v>
      </c>
      <c r="I40" s="11" t="s">
        <v>240</v>
      </c>
      <c r="J40" s="11" t="s">
        <v>240</v>
      </c>
      <c r="K40" s="21">
        <v>22.8004</v>
      </c>
      <c r="L40" s="21">
        <v>1.6286</v>
      </c>
      <c r="M40" s="11" t="s">
        <v>241</v>
      </c>
      <c r="N40" s="21">
        <v>0.2714</v>
      </c>
      <c r="O40" s="11" t="s">
        <v>35</v>
      </c>
      <c r="P40" s="27"/>
    </row>
    <row r="41" ht="202.5" customHeight="1" spans="1:16">
      <c r="A41" s="5" t="s">
        <v>242</v>
      </c>
      <c r="B41" s="11" t="s">
        <v>243</v>
      </c>
      <c r="C41" s="11" t="s">
        <v>38</v>
      </c>
      <c r="D41" s="11" t="s">
        <v>76</v>
      </c>
      <c r="E41" s="11" t="s">
        <v>77</v>
      </c>
      <c r="F41" s="21">
        <v>28</v>
      </c>
      <c r="G41" s="11" t="s">
        <v>22</v>
      </c>
      <c r="H41" s="11" t="s">
        <v>239</v>
      </c>
      <c r="I41" s="11" t="s">
        <v>240</v>
      </c>
      <c r="J41" s="11" t="s">
        <v>240</v>
      </c>
      <c r="K41" s="21">
        <v>44.4612</v>
      </c>
      <c r="L41" s="21">
        <v>1.5879</v>
      </c>
      <c r="M41" s="11" t="s">
        <v>244</v>
      </c>
      <c r="N41" s="40">
        <v>0.72</v>
      </c>
      <c r="O41" s="11" t="s">
        <v>35</v>
      </c>
      <c r="P41" s="27"/>
    </row>
    <row r="42" ht="67.5" customHeight="1" spans="1:16">
      <c r="A42" s="5" t="s">
        <v>245</v>
      </c>
      <c r="B42" s="7" t="s">
        <v>246</v>
      </c>
      <c r="C42" s="7" t="s">
        <v>247</v>
      </c>
      <c r="D42" s="7" t="s">
        <v>29</v>
      </c>
      <c r="E42" s="7" t="s">
        <v>89</v>
      </c>
      <c r="F42" s="8">
        <v>2</v>
      </c>
      <c r="G42" s="7" t="s">
        <v>31</v>
      </c>
      <c r="H42" s="7" t="s">
        <v>22</v>
      </c>
      <c r="I42" s="13" t="s">
        <v>248</v>
      </c>
      <c r="J42" s="7" t="s">
        <v>249</v>
      </c>
      <c r="K42" s="41">
        <v>209.1526</v>
      </c>
      <c r="L42" s="41">
        <v>104.5763</v>
      </c>
      <c r="M42" s="7" t="s">
        <v>250</v>
      </c>
      <c r="N42" s="41">
        <v>91.86</v>
      </c>
      <c r="O42" s="7" t="s">
        <v>35</v>
      </c>
      <c r="P42" s="27"/>
    </row>
    <row r="43" ht="67.5" customHeight="1" spans="1:16">
      <c r="A43" s="5" t="s">
        <v>251</v>
      </c>
      <c r="B43" s="7" t="s">
        <v>252</v>
      </c>
      <c r="C43" s="7" t="s">
        <v>247</v>
      </c>
      <c r="D43" s="7" t="s">
        <v>29</v>
      </c>
      <c r="E43" s="7" t="s">
        <v>155</v>
      </c>
      <c r="F43" s="8">
        <v>14</v>
      </c>
      <c r="G43" s="7" t="s">
        <v>31</v>
      </c>
      <c r="H43" s="7" t="s">
        <v>22</v>
      </c>
      <c r="I43" s="13" t="s">
        <v>248</v>
      </c>
      <c r="J43" s="7" t="s">
        <v>249</v>
      </c>
      <c r="K43" s="41">
        <v>446.7932</v>
      </c>
      <c r="L43" s="41">
        <v>31.9138</v>
      </c>
      <c r="M43" s="7" t="s">
        <v>253</v>
      </c>
      <c r="N43" s="41">
        <v>31.1186</v>
      </c>
      <c r="O43" s="7" t="s">
        <v>35</v>
      </c>
      <c r="P43" s="27"/>
    </row>
    <row r="44" ht="67.5" customHeight="1" spans="1:16">
      <c r="A44" s="5" t="s">
        <v>254</v>
      </c>
      <c r="B44" s="5" t="s">
        <v>255</v>
      </c>
      <c r="C44" s="5" t="s">
        <v>123</v>
      </c>
      <c r="D44" s="5" t="s">
        <v>124</v>
      </c>
      <c r="E44" s="5" t="s">
        <v>125</v>
      </c>
      <c r="F44" s="5" t="s">
        <v>16</v>
      </c>
      <c r="G44" s="5" t="s">
        <v>256</v>
      </c>
      <c r="H44" s="5" t="s">
        <v>256</v>
      </c>
      <c r="I44" s="5" t="s">
        <v>257</v>
      </c>
      <c r="J44" s="5" t="s">
        <v>257</v>
      </c>
      <c r="K44" s="5" t="s">
        <v>258</v>
      </c>
      <c r="L44" s="5" t="s">
        <v>258</v>
      </c>
      <c r="M44" s="5" t="s">
        <v>259</v>
      </c>
      <c r="N44" s="5" t="s">
        <v>260</v>
      </c>
      <c r="O44" s="5" t="s">
        <v>261</v>
      </c>
      <c r="P44" s="27"/>
    </row>
    <row r="45" ht="65.1" customHeight="1" spans="1:16">
      <c r="A45" s="5" t="s">
        <v>262</v>
      </c>
      <c r="B45" s="5" t="s">
        <v>263</v>
      </c>
      <c r="C45" s="5" t="s">
        <v>175</v>
      </c>
      <c r="D45" s="4" t="s">
        <v>76</v>
      </c>
      <c r="E45" s="4" t="s">
        <v>155</v>
      </c>
      <c r="F45" s="6">
        <v>14</v>
      </c>
      <c r="G45" s="4" t="s">
        <v>31</v>
      </c>
      <c r="H45" s="4" t="s">
        <v>22</v>
      </c>
      <c r="I45" s="23" t="s">
        <v>264</v>
      </c>
      <c r="J45" s="23" t="s">
        <v>264</v>
      </c>
      <c r="K45" s="38">
        <v>112</v>
      </c>
      <c r="L45" s="38">
        <v>8</v>
      </c>
      <c r="M45" s="4" t="s">
        <v>265</v>
      </c>
      <c r="N45" s="6">
        <v>3.7986</v>
      </c>
      <c r="O45" s="5" t="s">
        <v>261</v>
      </c>
      <c r="P45" s="27"/>
    </row>
    <row r="46" ht="65.1" customHeight="1" spans="1:16">
      <c r="A46" s="5" t="s">
        <v>266</v>
      </c>
      <c r="B46" s="5" t="s">
        <v>267</v>
      </c>
      <c r="C46" s="5" t="s">
        <v>154</v>
      </c>
      <c r="D46" s="4" t="s">
        <v>76</v>
      </c>
      <c r="E46" s="4" t="s">
        <v>155</v>
      </c>
      <c r="F46" s="6">
        <v>14</v>
      </c>
      <c r="G46" s="4" t="s">
        <v>31</v>
      </c>
      <c r="H46" s="4" t="s">
        <v>22</v>
      </c>
      <c r="I46" s="23" t="s">
        <v>264</v>
      </c>
      <c r="J46" s="23" t="s">
        <v>264</v>
      </c>
      <c r="K46" s="38">
        <v>52.9998</v>
      </c>
      <c r="L46" s="38">
        <v>3.7857</v>
      </c>
      <c r="M46" s="4" t="s">
        <v>268</v>
      </c>
      <c r="N46" s="6">
        <v>3.4286</v>
      </c>
      <c r="O46" s="5" t="s">
        <v>261</v>
      </c>
      <c r="P46" s="27"/>
    </row>
    <row r="47" ht="65.1" customHeight="1" spans="1:16">
      <c r="A47" s="5" t="s">
        <v>269</v>
      </c>
      <c r="B47" s="5" t="s">
        <v>270</v>
      </c>
      <c r="C47" s="5" t="s">
        <v>145</v>
      </c>
      <c r="D47" s="4" t="s">
        <v>53</v>
      </c>
      <c r="E47" s="4" t="s">
        <v>68</v>
      </c>
      <c r="F47" s="6">
        <v>24</v>
      </c>
      <c r="G47" s="23" t="s">
        <v>21</v>
      </c>
      <c r="H47" s="4" t="s">
        <v>22</v>
      </c>
      <c r="I47" s="23" t="s">
        <v>264</v>
      </c>
      <c r="J47" s="23" t="s">
        <v>264</v>
      </c>
      <c r="K47" s="38">
        <v>15.6552</v>
      </c>
      <c r="L47" s="38">
        <v>0.6523</v>
      </c>
      <c r="M47" s="4" t="s">
        <v>201</v>
      </c>
      <c r="N47" s="6">
        <v>0.4913</v>
      </c>
      <c r="O47" s="5" t="s">
        <v>25</v>
      </c>
      <c r="P47" s="27"/>
    </row>
    <row r="48" ht="51" customHeight="1" spans="1:16">
      <c r="A48" s="5" t="s">
        <v>271</v>
      </c>
      <c r="B48" s="12" t="s">
        <v>272</v>
      </c>
      <c r="C48" s="12" t="s">
        <v>273</v>
      </c>
      <c r="D48" s="12" t="s">
        <v>274</v>
      </c>
      <c r="E48" s="12" t="s">
        <v>49</v>
      </c>
      <c r="F48" s="12" t="s">
        <v>275</v>
      </c>
      <c r="G48" s="12" t="s">
        <v>31</v>
      </c>
      <c r="H48" s="12" t="s">
        <v>22</v>
      </c>
      <c r="I48" s="12" t="s">
        <v>276</v>
      </c>
      <c r="J48" s="12" t="s">
        <v>276</v>
      </c>
      <c r="K48" s="21">
        <v>17.995</v>
      </c>
      <c r="L48" s="21">
        <v>0.3599</v>
      </c>
      <c r="M48" s="11" t="s">
        <v>277</v>
      </c>
      <c r="N48" s="21">
        <v>0.3596</v>
      </c>
      <c r="O48" s="11" t="s">
        <v>25</v>
      </c>
      <c r="P48" s="27"/>
    </row>
    <row r="49" ht="51" customHeight="1" spans="1:16">
      <c r="A49" s="5" t="s">
        <v>278</v>
      </c>
      <c r="B49" s="12" t="s">
        <v>279</v>
      </c>
      <c r="C49" s="12" t="s">
        <v>273</v>
      </c>
      <c r="D49" s="12" t="s">
        <v>274</v>
      </c>
      <c r="E49" s="12" t="s">
        <v>49</v>
      </c>
      <c r="F49" s="12" t="s">
        <v>195</v>
      </c>
      <c r="G49" s="12" t="s">
        <v>31</v>
      </c>
      <c r="H49" s="12" t="s">
        <v>22</v>
      </c>
      <c r="I49" s="12" t="s">
        <v>276</v>
      </c>
      <c r="J49" s="12" t="s">
        <v>276</v>
      </c>
      <c r="K49" s="21">
        <v>10.8</v>
      </c>
      <c r="L49" s="21">
        <v>0.36</v>
      </c>
      <c r="M49" s="11" t="s">
        <v>277</v>
      </c>
      <c r="N49" s="21">
        <v>0.3596</v>
      </c>
      <c r="O49" s="11" t="s">
        <v>25</v>
      </c>
      <c r="P49" s="27"/>
    </row>
    <row r="50" ht="67.5" customHeight="1" spans="1:16">
      <c r="A50" s="5" t="s">
        <v>280</v>
      </c>
      <c r="B50" s="24" t="s">
        <v>281</v>
      </c>
      <c r="C50" s="24" t="s">
        <v>282</v>
      </c>
      <c r="D50" s="11" t="s">
        <v>53</v>
      </c>
      <c r="E50" s="11" t="s">
        <v>82</v>
      </c>
      <c r="F50" s="21">
        <v>10</v>
      </c>
      <c r="G50" s="11" t="s">
        <v>21</v>
      </c>
      <c r="H50" s="11" t="s">
        <v>22</v>
      </c>
      <c r="I50" s="24" t="s">
        <v>283</v>
      </c>
      <c r="J50" s="24" t="s">
        <v>283</v>
      </c>
      <c r="K50" s="21">
        <v>91.04</v>
      </c>
      <c r="L50" s="21">
        <v>9.104</v>
      </c>
      <c r="M50" s="11" t="s">
        <v>40</v>
      </c>
      <c r="N50" s="21">
        <v>2.9</v>
      </c>
      <c r="O50" s="11" t="s">
        <v>284</v>
      </c>
      <c r="P50" s="27"/>
    </row>
    <row r="51" ht="67.5" customHeight="1" spans="1:16">
      <c r="A51" s="5" t="s">
        <v>285</v>
      </c>
      <c r="B51" s="24" t="s">
        <v>286</v>
      </c>
      <c r="C51" s="24" t="s">
        <v>282</v>
      </c>
      <c r="D51" s="11" t="s">
        <v>53</v>
      </c>
      <c r="E51" s="11" t="s">
        <v>82</v>
      </c>
      <c r="F51" s="21">
        <v>14</v>
      </c>
      <c r="G51" s="11" t="s">
        <v>21</v>
      </c>
      <c r="H51" s="11" t="s">
        <v>22</v>
      </c>
      <c r="I51" s="24" t="s">
        <v>283</v>
      </c>
      <c r="J51" s="24" t="s">
        <v>283</v>
      </c>
      <c r="K51" s="21">
        <v>62.72</v>
      </c>
      <c r="L51" s="21">
        <v>4.48</v>
      </c>
      <c r="M51" s="11" t="s">
        <v>40</v>
      </c>
      <c r="N51" s="21">
        <v>2.9</v>
      </c>
      <c r="O51" s="11" t="s">
        <v>25</v>
      </c>
      <c r="P51" s="27"/>
    </row>
    <row r="52" ht="54" customHeight="1" spans="1:16">
      <c r="A52" s="5" t="s">
        <v>275</v>
      </c>
      <c r="B52" s="11" t="s">
        <v>287</v>
      </c>
      <c r="C52" s="11" t="s">
        <v>288</v>
      </c>
      <c r="D52" s="11" t="s">
        <v>76</v>
      </c>
      <c r="E52" s="11" t="s">
        <v>20</v>
      </c>
      <c r="F52" s="21">
        <v>50</v>
      </c>
      <c r="G52" s="11" t="s">
        <v>31</v>
      </c>
      <c r="H52" s="11" t="s">
        <v>22</v>
      </c>
      <c r="I52" s="11" t="s">
        <v>289</v>
      </c>
      <c r="J52" s="11" t="s">
        <v>289</v>
      </c>
      <c r="K52" s="21">
        <v>18.62</v>
      </c>
      <c r="L52" s="21">
        <v>0.3724</v>
      </c>
      <c r="M52" s="11" t="s">
        <v>290</v>
      </c>
      <c r="N52" s="21">
        <v>0.1434</v>
      </c>
      <c r="O52" s="11" t="s">
        <v>25</v>
      </c>
      <c r="P52" s="27"/>
    </row>
    <row r="53" ht="54" customHeight="1" spans="1:16">
      <c r="A53" s="5" t="s">
        <v>291</v>
      </c>
      <c r="B53" s="11" t="s">
        <v>292</v>
      </c>
      <c r="C53" s="11" t="s">
        <v>288</v>
      </c>
      <c r="D53" s="11" t="s">
        <v>76</v>
      </c>
      <c r="E53" s="11" t="s">
        <v>20</v>
      </c>
      <c r="F53" s="21">
        <v>60</v>
      </c>
      <c r="G53" s="11" t="s">
        <v>31</v>
      </c>
      <c r="H53" s="11" t="s">
        <v>22</v>
      </c>
      <c r="I53" s="11" t="s">
        <v>289</v>
      </c>
      <c r="J53" s="11" t="s">
        <v>289</v>
      </c>
      <c r="K53" s="21">
        <v>22.2</v>
      </c>
      <c r="L53" s="40">
        <v>0.37</v>
      </c>
      <c r="M53" s="11" t="s">
        <v>293</v>
      </c>
      <c r="N53" s="21">
        <v>0.1755</v>
      </c>
      <c r="O53" s="11" t="s">
        <v>25</v>
      </c>
      <c r="P53" s="27"/>
    </row>
    <row r="54" ht="54" customHeight="1" spans="1:16">
      <c r="A54" s="5" t="s">
        <v>294</v>
      </c>
      <c r="B54" s="13" t="s">
        <v>295</v>
      </c>
      <c r="C54" s="13" t="s">
        <v>296</v>
      </c>
      <c r="D54" s="13" t="s">
        <v>297</v>
      </c>
      <c r="E54" s="13" t="s">
        <v>77</v>
      </c>
      <c r="F54" s="14">
        <v>14</v>
      </c>
      <c r="G54" s="13" t="s">
        <v>31</v>
      </c>
      <c r="H54" s="13" t="s">
        <v>22</v>
      </c>
      <c r="I54" s="13" t="s">
        <v>289</v>
      </c>
      <c r="J54" s="13" t="s">
        <v>289</v>
      </c>
      <c r="K54" s="14">
        <v>29.93</v>
      </c>
      <c r="L54" s="14">
        <v>2.1379</v>
      </c>
      <c r="M54" s="13" t="s">
        <v>183</v>
      </c>
      <c r="N54" s="14">
        <v>1.9721</v>
      </c>
      <c r="O54" s="13" t="s">
        <v>25</v>
      </c>
      <c r="P54" s="27"/>
    </row>
    <row r="55" ht="54" customHeight="1" spans="1:16">
      <c r="A55" s="5" t="s">
        <v>298</v>
      </c>
      <c r="B55" s="13" t="s">
        <v>299</v>
      </c>
      <c r="C55" s="13" t="s">
        <v>296</v>
      </c>
      <c r="D55" s="13" t="s">
        <v>297</v>
      </c>
      <c r="E55" s="13" t="s">
        <v>77</v>
      </c>
      <c r="F55" s="14">
        <v>16</v>
      </c>
      <c r="G55" s="13" t="s">
        <v>31</v>
      </c>
      <c r="H55" s="13" t="s">
        <v>22</v>
      </c>
      <c r="I55" s="13" t="s">
        <v>289</v>
      </c>
      <c r="J55" s="13" t="s">
        <v>289</v>
      </c>
      <c r="K55" s="14">
        <v>34.04</v>
      </c>
      <c r="L55" s="14">
        <v>2.1275</v>
      </c>
      <c r="M55" s="13" t="s">
        <v>300</v>
      </c>
      <c r="N55" s="14">
        <v>2.0363</v>
      </c>
      <c r="O55" s="13" t="s">
        <v>25</v>
      </c>
      <c r="P55" s="27"/>
    </row>
    <row r="56" ht="54" customHeight="1" spans="1:16">
      <c r="A56" s="5" t="s">
        <v>301</v>
      </c>
      <c r="B56" s="11" t="s">
        <v>302</v>
      </c>
      <c r="C56" s="11" t="s">
        <v>296</v>
      </c>
      <c r="D56" s="11" t="s">
        <v>297</v>
      </c>
      <c r="E56" s="11" t="s">
        <v>39</v>
      </c>
      <c r="F56" s="21">
        <v>14</v>
      </c>
      <c r="G56" s="11" t="s">
        <v>31</v>
      </c>
      <c r="H56" s="11" t="s">
        <v>22</v>
      </c>
      <c r="I56" s="11" t="s">
        <v>289</v>
      </c>
      <c r="J56" s="11" t="s">
        <v>289</v>
      </c>
      <c r="K56" s="21">
        <v>52.56</v>
      </c>
      <c r="L56" s="21">
        <v>3.7542</v>
      </c>
      <c r="M56" s="11" t="s">
        <v>201</v>
      </c>
      <c r="N56" s="21">
        <v>3.7542</v>
      </c>
      <c r="O56" s="11" t="s">
        <v>25</v>
      </c>
      <c r="P56" s="27"/>
    </row>
    <row r="57" ht="16" customHeight="1" spans="1:16">
      <c r="A57" s="5" t="s">
        <v>303</v>
      </c>
      <c r="B57" s="7" t="s">
        <v>304</v>
      </c>
      <c r="C57" s="7" t="s">
        <v>273</v>
      </c>
      <c r="D57" s="7" t="s">
        <v>29</v>
      </c>
      <c r="E57" s="7" t="s">
        <v>49</v>
      </c>
      <c r="F57" s="8">
        <v>20</v>
      </c>
      <c r="G57" s="7" t="s">
        <v>31</v>
      </c>
      <c r="H57" s="7" t="s">
        <v>22</v>
      </c>
      <c r="I57" s="7" t="s">
        <v>305</v>
      </c>
      <c r="J57" s="7" t="s">
        <v>305</v>
      </c>
      <c r="K57" s="28">
        <v>18.16</v>
      </c>
      <c r="L57" s="28">
        <v>0.908</v>
      </c>
      <c r="M57" s="7" t="s">
        <v>306</v>
      </c>
      <c r="N57" s="28">
        <v>0.853</v>
      </c>
      <c r="O57" s="7" t="s">
        <v>307</v>
      </c>
      <c r="P57" s="27"/>
    </row>
    <row r="58" ht="22.5" customHeight="1" spans="1:16">
      <c r="A58" s="5" t="s">
        <v>308</v>
      </c>
      <c r="B58" s="25" t="s">
        <v>309</v>
      </c>
      <c r="C58" s="25" t="s">
        <v>43</v>
      </c>
      <c r="D58" s="25" t="s">
        <v>29</v>
      </c>
      <c r="E58" s="25" t="s">
        <v>20</v>
      </c>
      <c r="F58" s="26">
        <v>6</v>
      </c>
      <c r="G58" s="25" t="s">
        <v>31</v>
      </c>
      <c r="H58" s="25" t="s">
        <v>22</v>
      </c>
      <c r="I58" s="42" t="s">
        <v>310</v>
      </c>
      <c r="J58" s="42" t="s">
        <v>310</v>
      </c>
      <c r="K58" s="26">
        <v>60.27</v>
      </c>
      <c r="L58" s="26">
        <v>10.045</v>
      </c>
      <c r="M58" s="25" t="s">
        <v>311</v>
      </c>
      <c r="N58" s="26">
        <v>7.94</v>
      </c>
      <c r="O58" s="25" t="s">
        <v>312</v>
      </c>
      <c r="P58" s="27"/>
    </row>
    <row r="59" ht="22.5" customHeight="1" spans="1:16">
      <c r="A59" s="5" t="s">
        <v>313</v>
      </c>
      <c r="B59" s="25" t="s">
        <v>314</v>
      </c>
      <c r="C59" s="25" t="s">
        <v>315</v>
      </c>
      <c r="D59" s="25" t="s">
        <v>316</v>
      </c>
      <c r="E59" s="25" t="s">
        <v>317</v>
      </c>
      <c r="F59" s="26">
        <v>1</v>
      </c>
      <c r="G59" s="25" t="s">
        <v>21</v>
      </c>
      <c r="H59" s="25" t="s">
        <v>22</v>
      </c>
      <c r="I59" s="42" t="s">
        <v>310</v>
      </c>
      <c r="J59" s="42" t="s">
        <v>310</v>
      </c>
      <c r="K59" s="26">
        <v>41.07</v>
      </c>
      <c r="L59" s="26">
        <v>41.07</v>
      </c>
      <c r="M59" s="25" t="s">
        <v>311</v>
      </c>
      <c r="N59" s="26">
        <v>29.39</v>
      </c>
      <c r="O59" s="25" t="s">
        <v>312</v>
      </c>
      <c r="P59" s="27"/>
    </row>
    <row r="60" ht="22.5" customHeight="1" spans="1:16">
      <c r="A60" s="5" t="s">
        <v>318</v>
      </c>
      <c r="B60" s="25" t="s">
        <v>319</v>
      </c>
      <c r="C60" s="25" t="s">
        <v>320</v>
      </c>
      <c r="D60" s="25" t="s">
        <v>316</v>
      </c>
      <c r="E60" s="25" t="s">
        <v>59</v>
      </c>
      <c r="F60" s="26">
        <v>7</v>
      </c>
      <c r="G60" s="25" t="s">
        <v>21</v>
      </c>
      <c r="H60" s="25" t="s">
        <v>22</v>
      </c>
      <c r="I60" s="42" t="s">
        <v>310</v>
      </c>
      <c r="J60" s="42" t="s">
        <v>310</v>
      </c>
      <c r="K60" s="26">
        <v>117.3</v>
      </c>
      <c r="L60" s="26">
        <v>16.7571</v>
      </c>
      <c r="M60" s="25" t="s">
        <v>311</v>
      </c>
      <c r="N60" s="26">
        <v>11.8029</v>
      </c>
      <c r="O60" s="25" t="s">
        <v>312</v>
      </c>
      <c r="P60" s="27"/>
    </row>
    <row r="61" ht="38.25" customHeight="1" spans="1:16">
      <c r="A61" s="5" t="s">
        <v>321</v>
      </c>
      <c r="B61" s="12" t="s">
        <v>322</v>
      </c>
      <c r="C61" s="12" t="s">
        <v>88</v>
      </c>
      <c r="D61" s="12" t="s">
        <v>29</v>
      </c>
      <c r="E61" s="12" t="s">
        <v>89</v>
      </c>
      <c r="F61" s="12" t="s">
        <v>56</v>
      </c>
      <c r="G61" s="12" t="s">
        <v>31</v>
      </c>
      <c r="H61" s="12" t="s">
        <v>22</v>
      </c>
      <c r="I61" s="12" t="s">
        <v>323</v>
      </c>
      <c r="J61" s="12" t="s">
        <v>323</v>
      </c>
      <c r="K61" s="8">
        <v>21</v>
      </c>
      <c r="L61" s="8">
        <v>3</v>
      </c>
      <c r="M61" s="7" t="s">
        <v>311</v>
      </c>
      <c r="N61" s="8">
        <v>2.2386</v>
      </c>
      <c r="O61" s="7" t="s">
        <v>324</v>
      </c>
      <c r="P61" s="27"/>
    </row>
    <row r="62" ht="51" customHeight="1" spans="1:16">
      <c r="A62" s="5" t="s">
        <v>325</v>
      </c>
      <c r="B62" s="12" t="s">
        <v>326</v>
      </c>
      <c r="C62" s="12" t="s">
        <v>88</v>
      </c>
      <c r="D62" s="12" t="s">
        <v>29</v>
      </c>
      <c r="E62" s="12" t="s">
        <v>99</v>
      </c>
      <c r="F62" s="12" t="s">
        <v>56</v>
      </c>
      <c r="G62" s="12" t="s">
        <v>31</v>
      </c>
      <c r="H62" s="12" t="s">
        <v>22</v>
      </c>
      <c r="I62" s="12" t="s">
        <v>323</v>
      </c>
      <c r="J62" s="12" t="s">
        <v>323</v>
      </c>
      <c r="K62" s="43">
        <v>36.35</v>
      </c>
      <c r="L62" s="8">
        <v>5.1929</v>
      </c>
      <c r="M62" s="7" t="s">
        <v>311</v>
      </c>
      <c r="N62" s="8">
        <v>3.8058</v>
      </c>
      <c r="O62" s="7" t="s">
        <v>324</v>
      </c>
      <c r="P62" s="27"/>
    </row>
    <row r="63" ht="51" customHeight="1" spans="1:16">
      <c r="A63" s="5" t="s">
        <v>327</v>
      </c>
      <c r="B63" s="12" t="s">
        <v>328</v>
      </c>
      <c r="C63" s="12" t="s">
        <v>88</v>
      </c>
      <c r="D63" s="12" t="s">
        <v>29</v>
      </c>
      <c r="E63" s="12" t="s">
        <v>99</v>
      </c>
      <c r="F63" s="12" t="s">
        <v>47</v>
      </c>
      <c r="G63" s="12" t="s">
        <v>31</v>
      </c>
      <c r="H63" s="12" t="s">
        <v>22</v>
      </c>
      <c r="I63" s="12" t="s">
        <v>323</v>
      </c>
      <c r="J63" s="12" t="s">
        <v>323</v>
      </c>
      <c r="K63" s="8">
        <v>26.29</v>
      </c>
      <c r="L63" s="8">
        <v>5.258</v>
      </c>
      <c r="M63" s="7" t="s">
        <v>311</v>
      </c>
      <c r="N63" s="8">
        <v>3.854</v>
      </c>
      <c r="O63" s="7" t="s">
        <v>324</v>
      </c>
      <c r="P63" s="27"/>
    </row>
    <row r="64" ht="16" customHeight="1" spans="1:16">
      <c r="A64" s="5" t="s">
        <v>329</v>
      </c>
      <c r="B64" s="7" t="s">
        <v>330</v>
      </c>
      <c r="C64" s="7" t="s">
        <v>81</v>
      </c>
      <c r="D64" s="7" t="s">
        <v>29</v>
      </c>
      <c r="E64" s="7" t="s">
        <v>82</v>
      </c>
      <c r="F64" s="8">
        <v>14</v>
      </c>
      <c r="G64" s="7" t="s">
        <v>31</v>
      </c>
      <c r="H64" s="7" t="s">
        <v>126</v>
      </c>
      <c r="I64" s="7" t="s">
        <v>331</v>
      </c>
      <c r="J64" s="7" t="s">
        <v>331</v>
      </c>
      <c r="K64" s="8">
        <v>102.1006</v>
      </c>
      <c r="L64" s="8">
        <v>7.2929</v>
      </c>
      <c r="M64" s="7" t="s">
        <v>332</v>
      </c>
      <c r="N64" s="8">
        <v>0.8929</v>
      </c>
      <c r="O64" s="7" t="s">
        <v>25</v>
      </c>
      <c r="P64" s="27"/>
    </row>
    <row r="65" ht="58.5" customHeight="1" spans="1:16">
      <c r="A65" s="5" t="s">
        <v>333</v>
      </c>
      <c r="B65" s="12" t="s">
        <v>334</v>
      </c>
      <c r="C65" s="12" t="s">
        <v>139</v>
      </c>
      <c r="D65" s="12" t="s">
        <v>29</v>
      </c>
      <c r="E65" s="12" t="s">
        <v>30</v>
      </c>
      <c r="F65" s="12" t="s">
        <v>140</v>
      </c>
      <c r="G65" s="12" t="s">
        <v>31</v>
      </c>
      <c r="H65" s="12" t="s">
        <v>126</v>
      </c>
      <c r="I65" s="13" t="s">
        <v>335</v>
      </c>
      <c r="J65" s="13" t="s">
        <v>335</v>
      </c>
      <c r="K65" s="28">
        <v>12.5</v>
      </c>
      <c r="L65" s="28">
        <v>0.125</v>
      </c>
      <c r="M65" s="7" t="s">
        <v>336</v>
      </c>
      <c r="N65" s="28">
        <v>0.125</v>
      </c>
      <c r="O65" s="7" t="s">
        <v>25</v>
      </c>
      <c r="P65" s="27"/>
    </row>
    <row r="66" ht="63.75" customHeight="1" spans="1:16">
      <c r="A66" s="5" t="s">
        <v>337</v>
      </c>
      <c r="B66" s="12" t="s">
        <v>338</v>
      </c>
      <c r="C66" s="12" t="s">
        <v>234</v>
      </c>
      <c r="D66" s="12" t="s">
        <v>29</v>
      </c>
      <c r="E66" s="12" t="s">
        <v>235</v>
      </c>
      <c r="F66" s="12" t="s">
        <v>140</v>
      </c>
      <c r="G66" s="12" t="s">
        <v>31</v>
      </c>
      <c r="H66" s="12" t="s">
        <v>126</v>
      </c>
      <c r="I66" s="13" t="s">
        <v>335</v>
      </c>
      <c r="J66" s="13" t="s">
        <v>335</v>
      </c>
      <c r="K66" s="28">
        <v>38</v>
      </c>
      <c r="L66" s="28">
        <v>0.38</v>
      </c>
      <c r="M66" s="7" t="s">
        <v>336</v>
      </c>
      <c r="N66" s="28">
        <v>0.38</v>
      </c>
      <c r="O66" s="7" t="s">
        <v>25</v>
      </c>
      <c r="P66" s="27"/>
    </row>
    <row r="67" ht="54" customHeight="1" spans="1:16">
      <c r="A67" s="5" t="s">
        <v>339</v>
      </c>
      <c r="B67" s="15" t="s">
        <v>340</v>
      </c>
      <c r="C67" s="13" t="s">
        <v>282</v>
      </c>
      <c r="D67" s="13" t="s">
        <v>53</v>
      </c>
      <c r="E67" s="13" t="s">
        <v>82</v>
      </c>
      <c r="F67" s="8">
        <v>10</v>
      </c>
      <c r="G67" s="7" t="s">
        <v>22</v>
      </c>
      <c r="H67" s="13" t="s">
        <v>341</v>
      </c>
      <c r="I67" s="13" t="s">
        <v>342</v>
      </c>
      <c r="J67" s="13" t="s">
        <v>342</v>
      </c>
      <c r="K67" s="13" t="s">
        <v>343</v>
      </c>
      <c r="L67" s="7" t="s">
        <v>344</v>
      </c>
      <c r="M67" s="13" t="s">
        <v>253</v>
      </c>
      <c r="N67" s="7" t="s">
        <v>345</v>
      </c>
      <c r="O67" s="7" t="s">
        <v>25</v>
      </c>
      <c r="P67" s="27"/>
    </row>
    <row r="68" ht="40.5" customHeight="1" spans="1:16">
      <c r="A68" s="5" t="s">
        <v>346</v>
      </c>
      <c r="B68" s="15" t="s">
        <v>347</v>
      </c>
      <c r="C68" s="13" t="s">
        <v>282</v>
      </c>
      <c r="D68" s="13" t="s">
        <v>53</v>
      </c>
      <c r="E68" s="13" t="s">
        <v>82</v>
      </c>
      <c r="F68" s="8">
        <v>14</v>
      </c>
      <c r="G68" s="7" t="s">
        <v>22</v>
      </c>
      <c r="H68" s="13" t="s">
        <v>348</v>
      </c>
      <c r="I68" s="13" t="s">
        <v>342</v>
      </c>
      <c r="J68" s="13" t="s">
        <v>342</v>
      </c>
      <c r="K68" s="13" t="s">
        <v>349</v>
      </c>
      <c r="L68" s="7" t="s">
        <v>350</v>
      </c>
      <c r="M68" s="13" t="s">
        <v>34</v>
      </c>
      <c r="N68" s="7" t="s">
        <v>351</v>
      </c>
      <c r="O68" s="7" t="s">
        <v>25</v>
      </c>
      <c r="P68" s="27"/>
    </row>
    <row r="69" ht="40.5" customHeight="1" spans="1:16">
      <c r="A69" s="5" t="s">
        <v>352</v>
      </c>
      <c r="B69" s="44" t="s">
        <v>353</v>
      </c>
      <c r="C69" s="13" t="s">
        <v>282</v>
      </c>
      <c r="D69" s="13" t="s">
        <v>53</v>
      </c>
      <c r="E69" s="13" t="s">
        <v>82</v>
      </c>
      <c r="F69" s="8">
        <v>30</v>
      </c>
      <c r="G69" s="7" t="s">
        <v>22</v>
      </c>
      <c r="H69" s="13" t="s">
        <v>354</v>
      </c>
      <c r="I69" s="13" t="s">
        <v>342</v>
      </c>
      <c r="J69" s="13" t="s">
        <v>342</v>
      </c>
      <c r="K69" s="13" t="s">
        <v>355</v>
      </c>
      <c r="L69" s="7" t="s">
        <v>356</v>
      </c>
      <c r="M69" s="13" t="s">
        <v>357</v>
      </c>
      <c r="N69" s="7" t="s">
        <v>358</v>
      </c>
      <c r="O69" s="7" t="s">
        <v>25</v>
      </c>
      <c r="P69" s="27"/>
    </row>
    <row r="70" ht="40.5" customHeight="1" spans="1:16">
      <c r="A70" s="5" t="s">
        <v>359</v>
      </c>
      <c r="B70" s="15" t="s">
        <v>360</v>
      </c>
      <c r="C70" s="13" t="s">
        <v>81</v>
      </c>
      <c r="D70" s="13" t="s">
        <v>76</v>
      </c>
      <c r="E70" s="13" t="s">
        <v>82</v>
      </c>
      <c r="F70" s="8">
        <v>10</v>
      </c>
      <c r="G70" s="7" t="s">
        <v>22</v>
      </c>
      <c r="H70" s="13" t="s">
        <v>361</v>
      </c>
      <c r="I70" s="13" t="s">
        <v>342</v>
      </c>
      <c r="J70" s="13" t="s">
        <v>342</v>
      </c>
      <c r="K70" s="13" t="s">
        <v>362</v>
      </c>
      <c r="L70" s="7" t="s">
        <v>363</v>
      </c>
      <c r="M70" s="13" t="s">
        <v>40</v>
      </c>
      <c r="N70" s="7" t="s">
        <v>364</v>
      </c>
      <c r="O70" s="7" t="s">
        <v>25</v>
      </c>
      <c r="P70" s="27"/>
    </row>
    <row r="71" ht="48" customHeight="1" spans="1:16">
      <c r="A71" s="5" t="s">
        <v>365</v>
      </c>
      <c r="B71" s="15" t="s">
        <v>366</v>
      </c>
      <c r="C71" s="13" t="s">
        <v>81</v>
      </c>
      <c r="D71" s="13" t="s">
        <v>76</v>
      </c>
      <c r="E71" s="13" t="s">
        <v>82</v>
      </c>
      <c r="F71" s="8">
        <v>20</v>
      </c>
      <c r="G71" s="7" t="s">
        <v>22</v>
      </c>
      <c r="H71" s="13" t="s">
        <v>367</v>
      </c>
      <c r="I71" s="13" t="s">
        <v>342</v>
      </c>
      <c r="J71" s="13" t="s">
        <v>342</v>
      </c>
      <c r="K71" s="13" t="s">
        <v>368</v>
      </c>
      <c r="L71" s="7" t="s">
        <v>369</v>
      </c>
      <c r="M71" s="13" t="s">
        <v>40</v>
      </c>
      <c r="N71" s="7" t="s">
        <v>364</v>
      </c>
      <c r="O71" s="7" t="s">
        <v>25</v>
      </c>
      <c r="P71" s="27"/>
    </row>
    <row r="72" ht="33.75" customHeight="1" spans="1:16">
      <c r="A72" s="5" t="s">
        <v>370</v>
      </c>
      <c r="B72" s="15" t="s">
        <v>371</v>
      </c>
      <c r="C72" s="15" t="s">
        <v>67</v>
      </c>
      <c r="D72" s="15" t="s">
        <v>29</v>
      </c>
      <c r="E72" s="15" t="s">
        <v>68</v>
      </c>
      <c r="F72" s="45">
        <v>14</v>
      </c>
      <c r="G72" s="15" t="s">
        <v>31</v>
      </c>
      <c r="H72" s="15" t="s">
        <v>22</v>
      </c>
      <c r="I72" s="15" t="s">
        <v>372</v>
      </c>
      <c r="J72" s="15" t="s">
        <v>372</v>
      </c>
      <c r="K72" s="45">
        <f>L72*14</f>
        <v>34.9776</v>
      </c>
      <c r="L72" s="45">
        <v>2.4984</v>
      </c>
      <c r="M72" s="15" t="s">
        <v>373</v>
      </c>
      <c r="N72" s="45">
        <v>2.4329</v>
      </c>
      <c r="O72" s="15" t="s">
        <v>85</v>
      </c>
      <c r="P72" s="27"/>
    </row>
    <row r="73" ht="33.75" customHeight="1" spans="1:16">
      <c r="A73" s="5" t="s">
        <v>374</v>
      </c>
      <c r="B73" s="15" t="s">
        <v>375</v>
      </c>
      <c r="C73" s="15" t="s">
        <v>67</v>
      </c>
      <c r="D73" s="15" t="s">
        <v>29</v>
      </c>
      <c r="E73" s="15" t="s">
        <v>68</v>
      </c>
      <c r="F73" s="45">
        <v>28</v>
      </c>
      <c r="G73" s="15" t="s">
        <v>31</v>
      </c>
      <c r="H73" s="15" t="s">
        <v>22</v>
      </c>
      <c r="I73" s="15" t="s">
        <v>372</v>
      </c>
      <c r="J73" s="15" t="s">
        <v>372</v>
      </c>
      <c r="K73" s="45">
        <v>68.2052</v>
      </c>
      <c r="L73" s="45">
        <v>2.4359</v>
      </c>
      <c r="M73" s="15" t="s">
        <v>376</v>
      </c>
      <c r="N73" s="45">
        <v>2.4025</v>
      </c>
      <c r="O73" s="15" t="s">
        <v>85</v>
      </c>
      <c r="P73" s="27"/>
    </row>
    <row r="74" ht="66" customHeight="1" spans="1:16">
      <c r="A74" s="5" t="s">
        <v>377</v>
      </c>
      <c r="B74" s="5" t="s">
        <v>378</v>
      </c>
      <c r="C74" s="4" t="s">
        <v>379</v>
      </c>
      <c r="D74" s="4" t="s">
        <v>53</v>
      </c>
      <c r="E74" s="5" t="s">
        <v>380</v>
      </c>
      <c r="F74" s="6">
        <v>12</v>
      </c>
      <c r="G74" s="4" t="s">
        <v>21</v>
      </c>
      <c r="H74" s="4" t="s">
        <v>22</v>
      </c>
      <c r="I74" s="5" t="s">
        <v>381</v>
      </c>
      <c r="J74" s="5" t="s">
        <v>381</v>
      </c>
      <c r="K74" s="56">
        <v>36</v>
      </c>
      <c r="L74" s="56">
        <v>3</v>
      </c>
      <c r="M74" s="4" t="s">
        <v>222</v>
      </c>
      <c r="N74" s="38">
        <v>2.955</v>
      </c>
      <c r="O74" s="4" t="s">
        <v>25</v>
      </c>
      <c r="P74" s="27"/>
    </row>
    <row r="75" ht="54" customHeight="1" spans="1:16">
      <c r="A75" s="5" t="s">
        <v>382</v>
      </c>
      <c r="B75" s="13" t="s">
        <v>383</v>
      </c>
      <c r="C75" s="13" t="s">
        <v>384</v>
      </c>
      <c r="D75" s="13" t="s">
        <v>29</v>
      </c>
      <c r="E75" s="13" t="s">
        <v>385</v>
      </c>
      <c r="F75" s="13" t="s">
        <v>54</v>
      </c>
      <c r="G75" s="13" t="s">
        <v>31</v>
      </c>
      <c r="H75" s="13" t="s">
        <v>22</v>
      </c>
      <c r="I75" s="13" t="s">
        <v>386</v>
      </c>
      <c r="J75" s="13" t="s">
        <v>386</v>
      </c>
      <c r="K75" s="57">
        <v>17.0832</v>
      </c>
      <c r="L75" s="57">
        <f>K75/F75</f>
        <v>0.7118</v>
      </c>
      <c r="M75" s="13" t="s">
        <v>387</v>
      </c>
      <c r="N75" s="57">
        <v>0.5</v>
      </c>
      <c r="O75" s="13" t="s">
        <v>35</v>
      </c>
      <c r="P75" s="27"/>
    </row>
    <row r="76" ht="54" customHeight="1" spans="1:16">
      <c r="A76" s="5" t="s">
        <v>388</v>
      </c>
      <c r="B76" s="13" t="s">
        <v>389</v>
      </c>
      <c r="C76" s="13" t="s">
        <v>384</v>
      </c>
      <c r="D76" s="13" t="s">
        <v>29</v>
      </c>
      <c r="E76" s="13" t="s">
        <v>68</v>
      </c>
      <c r="F76" s="13" t="s">
        <v>195</v>
      </c>
      <c r="G76" s="13" t="s">
        <v>31</v>
      </c>
      <c r="H76" s="13" t="s">
        <v>22</v>
      </c>
      <c r="I76" s="13" t="s">
        <v>386</v>
      </c>
      <c r="J76" s="13" t="s">
        <v>386</v>
      </c>
      <c r="K76" s="57">
        <v>32.53</v>
      </c>
      <c r="L76" s="57">
        <f>K76/F76</f>
        <v>1.08433333333333</v>
      </c>
      <c r="M76" s="13" t="s">
        <v>34</v>
      </c>
      <c r="N76" s="57">
        <v>1.0843</v>
      </c>
      <c r="O76" s="13" t="s">
        <v>35</v>
      </c>
      <c r="P76" s="27"/>
    </row>
    <row r="77" ht="103" customHeight="1" spans="1:16">
      <c r="A77" s="5" t="s">
        <v>390</v>
      </c>
      <c r="B77" s="13" t="s">
        <v>391</v>
      </c>
      <c r="C77" s="13" t="s">
        <v>52</v>
      </c>
      <c r="D77" s="13" t="s">
        <v>53</v>
      </c>
      <c r="E77" s="13" t="s">
        <v>20</v>
      </c>
      <c r="F77" s="14">
        <v>24</v>
      </c>
      <c r="G77" s="13" t="s">
        <v>21</v>
      </c>
      <c r="H77" s="13" t="s">
        <v>22</v>
      </c>
      <c r="I77" s="13" t="s">
        <v>392</v>
      </c>
      <c r="J77" s="13" t="s">
        <v>392</v>
      </c>
      <c r="K77" s="14">
        <v>9.8</v>
      </c>
      <c r="L77" s="14">
        <v>0.4083</v>
      </c>
      <c r="M77" s="13" t="s">
        <v>393</v>
      </c>
      <c r="N77" s="14">
        <v>0.3267</v>
      </c>
      <c r="O77" s="13" t="s">
        <v>25</v>
      </c>
      <c r="P77" s="27"/>
    </row>
    <row r="78" ht="103" customHeight="1" spans="1:16">
      <c r="A78" s="5" t="s">
        <v>394</v>
      </c>
      <c r="B78" s="13" t="s">
        <v>395</v>
      </c>
      <c r="C78" s="13" t="s">
        <v>206</v>
      </c>
      <c r="D78" s="13" t="s">
        <v>76</v>
      </c>
      <c r="E78" s="13" t="s">
        <v>207</v>
      </c>
      <c r="F78" s="14">
        <v>30</v>
      </c>
      <c r="G78" s="13" t="s">
        <v>31</v>
      </c>
      <c r="H78" s="13" t="s">
        <v>22</v>
      </c>
      <c r="I78" s="13" t="s">
        <v>392</v>
      </c>
      <c r="J78" s="13" t="s">
        <v>392</v>
      </c>
      <c r="K78" s="14">
        <v>25</v>
      </c>
      <c r="L78" s="14">
        <v>0.8333</v>
      </c>
      <c r="M78" s="13" t="s">
        <v>396</v>
      </c>
      <c r="N78" s="14">
        <v>0.6667</v>
      </c>
      <c r="O78" s="13" t="s">
        <v>25</v>
      </c>
      <c r="P78" s="27"/>
    </row>
    <row r="79" ht="51" customHeight="1" spans="1:16">
      <c r="A79" s="5" t="s">
        <v>397</v>
      </c>
      <c r="B79" s="12" t="s">
        <v>398</v>
      </c>
      <c r="C79" s="10" t="s">
        <v>38</v>
      </c>
      <c r="D79" s="10" t="s">
        <v>29</v>
      </c>
      <c r="E79" s="10" t="s">
        <v>39</v>
      </c>
      <c r="F79" s="10" t="s">
        <v>56</v>
      </c>
      <c r="G79" s="10" t="s">
        <v>31</v>
      </c>
      <c r="H79" s="10" t="s">
        <v>22</v>
      </c>
      <c r="I79" s="10" t="s">
        <v>399</v>
      </c>
      <c r="J79" s="10" t="s">
        <v>399</v>
      </c>
      <c r="K79" s="58">
        <v>30.6</v>
      </c>
      <c r="L79" s="58">
        <v>4.3714</v>
      </c>
      <c r="M79" s="10" t="s">
        <v>177</v>
      </c>
      <c r="N79" s="58">
        <v>3.06</v>
      </c>
      <c r="O79" s="10" t="s">
        <v>400</v>
      </c>
      <c r="P79" s="27"/>
    </row>
    <row r="80" ht="16" customHeight="1" spans="1:16">
      <c r="A80" s="5" t="s">
        <v>401</v>
      </c>
      <c r="B80" s="7" t="s">
        <v>402</v>
      </c>
      <c r="C80" s="7" t="s">
        <v>379</v>
      </c>
      <c r="D80" s="7" t="s">
        <v>53</v>
      </c>
      <c r="E80" s="7" t="s">
        <v>403</v>
      </c>
      <c r="F80" s="8">
        <v>12</v>
      </c>
      <c r="G80" s="7" t="s">
        <v>21</v>
      </c>
      <c r="H80" s="7" t="s">
        <v>404</v>
      </c>
      <c r="I80" s="7" t="s">
        <v>405</v>
      </c>
      <c r="J80" s="7" t="s">
        <v>406</v>
      </c>
      <c r="K80" s="7" t="s">
        <v>407</v>
      </c>
      <c r="L80" s="7" t="s">
        <v>407</v>
      </c>
      <c r="M80" s="7" t="s">
        <v>253</v>
      </c>
      <c r="N80" s="8">
        <v>0.4333</v>
      </c>
      <c r="O80" s="7" t="s">
        <v>25</v>
      </c>
      <c r="P80" s="27"/>
    </row>
    <row r="81" ht="16" customHeight="1" spans="1:16">
      <c r="A81" s="5" t="s">
        <v>408</v>
      </c>
      <c r="B81" s="7" t="s">
        <v>409</v>
      </c>
      <c r="C81" s="7" t="s">
        <v>410</v>
      </c>
      <c r="D81" s="7" t="s">
        <v>53</v>
      </c>
      <c r="E81" s="7" t="s">
        <v>411</v>
      </c>
      <c r="F81" s="8">
        <v>50</v>
      </c>
      <c r="G81" s="7" t="s">
        <v>21</v>
      </c>
      <c r="H81" s="7" t="s">
        <v>404</v>
      </c>
      <c r="I81" s="7" t="s">
        <v>405</v>
      </c>
      <c r="J81" s="7" t="s">
        <v>406</v>
      </c>
      <c r="K81" s="8">
        <v>10.86</v>
      </c>
      <c r="L81" s="8">
        <v>0.2172</v>
      </c>
      <c r="M81" s="7" t="s">
        <v>387</v>
      </c>
      <c r="N81" s="8">
        <v>0.2172</v>
      </c>
      <c r="O81" s="7" t="s">
        <v>25</v>
      </c>
      <c r="P81" s="27"/>
    </row>
    <row r="82" ht="16" customHeight="1" spans="1:16">
      <c r="A82" s="5" t="s">
        <v>412</v>
      </c>
      <c r="B82" s="7" t="s">
        <v>413</v>
      </c>
      <c r="C82" s="7" t="s">
        <v>52</v>
      </c>
      <c r="D82" s="7" t="s">
        <v>53</v>
      </c>
      <c r="E82" s="7" t="s">
        <v>20</v>
      </c>
      <c r="F82" s="8">
        <v>24</v>
      </c>
      <c r="G82" s="7" t="s">
        <v>21</v>
      </c>
      <c r="H82" s="7" t="s">
        <v>404</v>
      </c>
      <c r="I82" s="7" t="s">
        <v>405</v>
      </c>
      <c r="J82" s="7" t="s">
        <v>406</v>
      </c>
      <c r="K82" s="8">
        <v>10.43</v>
      </c>
      <c r="L82" s="8">
        <v>0.4346</v>
      </c>
      <c r="M82" s="7" t="s">
        <v>253</v>
      </c>
      <c r="N82" s="8">
        <v>0.4346</v>
      </c>
      <c r="O82" s="7" t="s">
        <v>25</v>
      </c>
      <c r="P82" s="27"/>
    </row>
    <row r="83" ht="40.5" customHeight="1" spans="1:16">
      <c r="A83" s="5" t="s">
        <v>414</v>
      </c>
      <c r="B83" s="9" t="s">
        <v>415</v>
      </c>
      <c r="C83" s="9" t="s">
        <v>133</v>
      </c>
      <c r="D83" s="9" t="s">
        <v>29</v>
      </c>
      <c r="E83" s="9" t="s">
        <v>49</v>
      </c>
      <c r="F83" s="9" t="s">
        <v>79</v>
      </c>
      <c r="G83" s="9" t="s">
        <v>31</v>
      </c>
      <c r="H83" s="9" t="s">
        <v>22</v>
      </c>
      <c r="I83" s="7" t="s">
        <v>416</v>
      </c>
      <c r="J83" s="7" t="s">
        <v>416</v>
      </c>
      <c r="K83" s="7" t="s">
        <v>407</v>
      </c>
      <c r="L83" s="7" t="s">
        <v>407</v>
      </c>
      <c r="M83" s="7" t="s">
        <v>417</v>
      </c>
      <c r="N83" s="8">
        <v>0.055</v>
      </c>
      <c r="O83" s="7" t="s">
        <v>35</v>
      </c>
      <c r="P83" s="27"/>
    </row>
    <row r="84" ht="40.5" customHeight="1" spans="1:16">
      <c r="A84" s="5" t="s">
        <v>418</v>
      </c>
      <c r="B84" s="9" t="s">
        <v>419</v>
      </c>
      <c r="C84" s="9" t="s">
        <v>234</v>
      </c>
      <c r="D84" s="9" t="s">
        <v>29</v>
      </c>
      <c r="E84" s="9" t="s">
        <v>235</v>
      </c>
      <c r="F84" s="9" t="s">
        <v>140</v>
      </c>
      <c r="G84" s="9" t="s">
        <v>31</v>
      </c>
      <c r="H84" s="9" t="s">
        <v>420</v>
      </c>
      <c r="I84" s="7" t="s">
        <v>416</v>
      </c>
      <c r="J84" s="7" t="s">
        <v>416</v>
      </c>
      <c r="K84" s="8">
        <v>39.5</v>
      </c>
      <c r="L84" s="8">
        <v>0.395</v>
      </c>
      <c r="M84" s="7" t="s">
        <v>332</v>
      </c>
      <c r="N84" s="8">
        <v>0.05</v>
      </c>
      <c r="O84" s="7" t="s">
        <v>35</v>
      </c>
      <c r="P84" s="27"/>
    </row>
    <row r="85" ht="33.75" customHeight="1" spans="1:16">
      <c r="A85" s="5" t="s">
        <v>421</v>
      </c>
      <c r="B85" s="42" t="s">
        <v>422</v>
      </c>
      <c r="C85" s="42" t="s">
        <v>139</v>
      </c>
      <c r="D85" s="42" t="s">
        <v>29</v>
      </c>
      <c r="E85" s="42" t="s">
        <v>30</v>
      </c>
      <c r="F85" s="46">
        <v>100</v>
      </c>
      <c r="G85" s="42" t="s">
        <v>31</v>
      </c>
      <c r="H85" s="42" t="s">
        <v>126</v>
      </c>
      <c r="I85" s="42" t="s">
        <v>423</v>
      </c>
      <c r="J85" s="42" t="s">
        <v>423</v>
      </c>
      <c r="K85" s="59">
        <v>9.8</v>
      </c>
      <c r="L85" s="59">
        <v>0.098</v>
      </c>
      <c r="M85" s="42" t="s">
        <v>424</v>
      </c>
      <c r="N85" s="60">
        <v>0.098</v>
      </c>
      <c r="O85" s="42" t="s">
        <v>25</v>
      </c>
      <c r="P85" s="27"/>
    </row>
    <row r="86" ht="49.5" customHeight="1" spans="1:16">
      <c r="A86" s="5" t="s">
        <v>425</v>
      </c>
      <c r="B86" s="13" t="s">
        <v>426</v>
      </c>
      <c r="C86" s="13" t="s">
        <v>273</v>
      </c>
      <c r="D86" s="13" t="s">
        <v>274</v>
      </c>
      <c r="E86" s="13" t="s">
        <v>49</v>
      </c>
      <c r="F86" s="14">
        <v>30</v>
      </c>
      <c r="G86" s="15" t="s">
        <v>31</v>
      </c>
      <c r="H86" s="13" t="s">
        <v>22</v>
      </c>
      <c r="I86" s="13" t="s">
        <v>427</v>
      </c>
      <c r="J86" s="13" t="s">
        <v>427</v>
      </c>
      <c r="K86" s="61">
        <v>41.38</v>
      </c>
      <c r="L86" s="14">
        <v>1.3793</v>
      </c>
      <c r="M86" s="13" t="s">
        <v>194</v>
      </c>
      <c r="N86" s="61">
        <v>1.379</v>
      </c>
      <c r="O86" s="13" t="s">
        <v>25</v>
      </c>
      <c r="P86" s="27"/>
    </row>
    <row r="87" ht="45" customHeight="1" spans="1:16">
      <c r="A87" s="5" t="s">
        <v>428</v>
      </c>
      <c r="B87" s="47" t="s">
        <v>429</v>
      </c>
      <c r="C87" s="48" t="s">
        <v>58</v>
      </c>
      <c r="D87" s="48" t="s">
        <v>29</v>
      </c>
      <c r="E87" s="48" t="s">
        <v>59</v>
      </c>
      <c r="F87" s="49">
        <v>3</v>
      </c>
      <c r="G87" s="48" t="s">
        <v>31</v>
      </c>
      <c r="H87" s="48" t="s">
        <v>22</v>
      </c>
      <c r="I87" s="47" t="s">
        <v>430</v>
      </c>
      <c r="J87" s="47" t="s">
        <v>430</v>
      </c>
      <c r="K87" s="62">
        <v>7</v>
      </c>
      <c r="L87" s="63">
        <f>K87/3</f>
        <v>2.33333333333333</v>
      </c>
      <c r="M87" s="48" t="s">
        <v>332</v>
      </c>
      <c r="N87" s="63">
        <v>0.44</v>
      </c>
      <c r="O87" s="7" t="s">
        <v>25</v>
      </c>
      <c r="P87" s="27"/>
    </row>
    <row r="88" ht="46" customHeight="1" spans="1:16">
      <c r="A88" s="5" t="s">
        <v>431</v>
      </c>
      <c r="B88" s="47" t="s">
        <v>432</v>
      </c>
      <c r="C88" s="48" t="s">
        <v>206</v>
      </c>
      <c r="D88" s="48" t="s">
        <v>29</v>
      </c>
      <c r="E88" s="48" t="s">
        <v>207</v>
      </c>
      <c r="F88" s="49">
        <v>36</v>
      </c>
      <c r="G88" s="48" t="s">
        <v>31</v>
      </c>
      <c r="H88" s="48" t="s">
        <v>22</v>
      </c>
      <c r="I88" s="47" t="s">
        <v>430</v>
      </c>
      <c r="J88" s="47" t="s">
        <v>430</v>
      </c>
      <c r="K88" s="62">
        <v>30</v>
      </c>
      <c r="L88" s="63">
        <f>K88/36</f>
        <v>0.833333333333333</v>
      </c>
      <c r="M88" s="48" t="s">
        <v>332</v>
      </c>
      <c r="N88" s="63">
        <v>0.3333</v>
      </c>
      <c r="O88" s="7" t="s">
        <v>25</v>
      </c>
      <c r="P88" s="27"/>
    </row>
    <row r="89" ht="49" customHeight="1" spans="1:16">
      <c r="A89" s="5" t="s">
        <v>433</v>
      </c>
      <c r="B89" s="47" t="s">
        <v>434</v>
      </c>
      <c r="C89" s="48" t="s">
        <v>273</v>
      </c>
      <c r="D89" s="48" t="s">
        <v>274</v>
      </c>
      <c r="E89" s="48" t="s">
        <v>435</v>
      </c>
      <c r="F89" s="49">
        <v>24</v>
      </c>
      <c r="G89" s="48" t="s">
        <v>31</v>
      </c>
      <c r="H89" s="48" t="s">
        <v>22</v>
      </c>
      <c r="I89" s="47" t="s">
        <v>430</v>
      </c>
      <c r="J89" s="47" t="s">
        <v>430</v>
      </c>
      <c r="K89" s="62">
        <v>19.39</v>
      </c>
      <c r="L89" s="63">
        <f>K89/24</f>
        <v>0.807916666666667</v>
      </c>
      <c r="M89" s="48" t="s">
        <v>34</v>
      </c>
      <c r="N89" s="63">
        <v>0.3304</v>
      </c>
      <c r="O89" s="7" t="s">
        <v>25</v>
      </c>
      <c r="P89" s="27"/>
    </row>
    <row r="90" ht="40.5" customHeight="1" spans="1:16">
      <c r="A90" s="5" t="s">
        <v>436</v>
      </c>
      <c r="B90" s="13" t="s">
        <v>437</v>
      </c>
      <c r="C90" s="13" t="s">
        <v>438</v>
      </c>
      <c r="D90" s="13" t="s">
        <v>76</v>
      </c>
      <c r="E90" s="13" t="s">
        <v>155</v>
      </c>
      <c r="F90" s="14">
        <v>10</v>
      </c>
      <c r="G90" s="13" t="s">
        <v>31</v>
      </c>
      <c r="H90" s="13" t="s">
        <v>22</v>
      </c>
      <c r="I90" s="13" t="s">
        <v>439</v>
      </c>
      <c r="J90" s="13" t="s">
        <v>439</v>
      </c>
      <c r="K90" s="14">
        <v>28.5</v>
      </c>
      <c r="L90" s="14">
        <v>2.85</v>
      </c>
      <c r="M90" s="13" t="s">
        <v>311</v>
      </c>
      <c r="N90" s="14">
        <v>2.657</v>
      </c>
      <c r="O90" s="13" t="s">
        <v>85</v>
      </c>
      <c r="P90" s="27"/>
    </row>
    <row r="91" ht="65" customHeight="1" spans="1:16">
      <c r="A91" s="5" t="s">
        <v>440</v>
      </c>
      <c r="B91" s="50" t="s">
        <v>441</v>
      </c>
      <c r="C91" s="50" t="s">
        <v>133</v>
      </c>
      <c r="D91" s="50" t="s">
        <v>29</v>
      </c>
      <c r="E91" s="50" t="s">
        <v>49</v>
      </c>
      <c r="F91" s="50" t="s">
        <v>140</v>
      </c>
      <c r="G91" s="50" t="s">
        <v>31</v>
      </c>
      <c r="H91" s="50" t="s">
        <v>126</v>
      </c>
      <c r="I91" s="50" t="s">
        <v>442</v>
      </c>
      <c r="J91" s="50" t="s">
        <v>442</v>
      </c>
      <c r="K91" s="17">
        <v>0</v>
      </c>
      <c r="L91" s="17">
        <v>0</v>
      </c>
      <c r="M91" s="16" t="s">
        <v>332</v>
      </c>
      <c r="N91" s="15" t="s">
        <v>443</v>
      </c>
      <c r="O91" s="16" t="s">
        <v>444</v>
      </c>
      <c r="P91" s="27"/>
    </row>
    <row r="92" ht="65" customHeight="1" spans="1:16">
      <c r="A92" s="5" t="s">
        <v>445</v>
      </c>
      <c r="B92" s="50" t="s">
        <v>446</v>
      </c>
      <c r="C92" s="50" t="s">
        <v>234</v>
      </c>
      <c r="D92" s="50" t="s">
        <v>29</v>
      </c>
      <c r="E92" s="50" t="s">
        <v>235</v>
      </c>
      <c r="F92" s="50" t="s">
        <v>140</v>
      </c>
      <c r="G92" s="50" t="s">
        <v>31</v>
      </c>
      <c r="H92" s="50" t="s">
        <v>126</v>
      </c>
      <c r="I92" s="50" t="s">
        <v>442</v>
      </c>
      <c r="J92" s="50" t="s">
        <v>442</v>
      </c>
      <c r="K92" s="17">
        <v>0</v>
      </c>
      <c r="L92" s="17">
        <v>0</v>
      </c>
      <c r="M92" s="16" t="s">
        <v>447</v>
      </c>
      <c r="N92" s="15" t="s">
        <v>448</v>
      </c>
      <c r="O92" s="16" t="s">
        <v>444</v>
      </c>
      <c r="P92" s="27"/>
    </row>
    <row r="93" ht="65" customHeight="1" spans="1:16">
      <c r="A93" s="5" t="s">
        <v>449</v>
      </c>
      <c r="B93" s="50" t="s">
        <v>450</v>
      </c>
      <c r="C93" s="50" t="s">
        <v>451</v>
      </c>
      <c r="D93" s="50" t="s">
        <v>29</v>
      </c>
      <c r="E93" s="50" t="s">
        <v>30</v>
      </c>
      <c r="F93" s="50" t="s">
        <v>140</v>
      </c>
      <c r="G93" s="50" t="s">
        <v>31</v>
      </c>
      <c r="H93" s="50" t="s">
        <v>126</v>
      </c>
      <c r="I93" s="50" t="s">
        <v>442</v>
      </c>
      <c r="J93" s="50" t="s">
        <v>442</v>
      </c>
      <c r="K93" s="17">
        <v>12</v>
      </c>
      <c r="L93" s="17">
        <v>0.12</v>
      </c>
      <c r="M93" s="16" t="s">
        <v>177</v>
      </c>
      <c r="N93" s="17">
        <v>0.0621</v>
      </c>
      <c r="O93" s="16" t="s">
        <v>25</v>
      </c>
      <c r="P93" s="27"/>
    </row>
    <row r="94" ht="45" customHeight="1" spans="1:16">
      <c r="A94" s="5" t="s">
        <v>452</v>
      </c>
      <c r="B94" s="5" t="s">
        <v>453</v>
      </c>
      <c r="C94" s="5" t="s">
        <v>139</v>
      </c>
      <c r="D94" s="5" t="s">
        <v>29</v>
      </c>
      <c r="E94" s="5" t="s">
        <v>30</v>
      </c>
      <c r="F94" s="5" t="s">
        <v>140</v>
      </c>
      <c r="G94" s="5" t="s">
        <v>31</v>
      </c>
      <c r="H94" s="5" t="s">
        <v>126</v>
      </c>
      <c r="I94" s="5" t="s">
        <v>454</v>
      </c>
      <c r="J94" s="5" t="s">
        <v>454</v>
      </c>
      <c r="K94" s="64">
        <v>14.8</v>
      </c>
      <c r="L94" s="64">
        <v>0.148</v>
      </c>
      <c r="M94" s="5" t="s">
        <v>84</v>
      </c>
      <c r="N94" s="64">
        <v>0.072</v>
      </c>
      <c r="O94" s="5" t="s">
        <v>25</v>
      </c>
      <c r="P94" s="27"/>
    </row>
    <row r="95" ht="54" customHeight="1" spans="1:16">
      <c r="A95" s="5" t="s">
        <v>455</v>
      </c>
      <c r="B95" s="13" t="s">
        <v>456</v>
      </c>
      <c r="C95" s="13" t="s">
        <v>384</v>
      </c>
      <c r="D95" s="13" t="s">
        <v>29</v>
      </c>
      <c r="E95" s="13" t="s">
        <v>385</v>
      </c>
      <c r="F95" s="14">
        <v>20</v>
      </c>
      <c r="G95" s="13" t="s">
        <v>31</v>
      </c>
      <c r="H95" s="13" t="s">
        <v>22</v>
      </c>
      <c r="I95" s="13" t="s">
        <v>457</v>
      </c>
      <c r="J95" s="13" t="s">
        <v>457</v>
      </c>
      <c r="K95" s="14">
        <v>16.112</v>
      </c>
      <c r="L95" s="14">
        <v>0.8056</v>
      </c>
      <c r="M95" s="13" t="s">
        <v>177</v>
      </c>
      <c r="N95" s="14">
        <v>0.423</v>
      </c>
      <c r="O95" s="13" t="s">
        <v>35</v>
      </c>
      <c r="P95" s="27"/>
    </row>
    <row r="96" ht="51" customHeight="1" spans="1:16">
      <c r="A96" s="5" t="s">
        <v>458</v>
      </c>
      <c r="B96" s="12" t="s">
        <v>459</v>
      </c>
      <c r="C96" s="50" t="s">
        <v>58</v>
      </c>
      <c r="D96" s="12" t="s">
        <v>29</v>
      </c>
      <c r="E96" s="12" t="s">
        <v>59</v>
      </c>
      <c r="F96" s="12" t="s">
        <v>36</v>
      </c>
      <c r="G96" s="12" t="s">
        <v>31</v>
      </c>
      <c r="H96" s="12" t="s">
        <v>22</v>
      </c>
      <c r="I96" s="12" t="s">
        <v>460</v>
      </c>
      <c r="J96" s="12" t="s">
        <v>460</v>
      </c>
      <c r="K96" s="28">
        <v>1.4601</v>
      </c>
      <c r="L96" s="28">
        <v>0.4867</v>
      </c>
      <c r="M96" s="7" t="s">
        <v>222</v>
      </c>
      <c r="N96" s="28">
        <v>0.31</v>
      </c>
      <c r="O96" s="7" t="s">
        <v>461</v>
      </c>
      <c r="P96" s="27"/>
    </row>
    <row r="97" ht="51" customHeight="1" spans="1:16">
      <c r="A97" s="5" t="s">
        <v>462</v>
      </c>
      <c r="B97" s="12" t="s">
        <v>463</v>
      </c>
      <c r="C97" s="12" t="s">
        <v>58</v>
      </c>
      <c r="D97" s="12" t="s">
        <v>29</v>
      </c>
      <c r="E97" s="12" t="s">
        <v>59</v>
      </c>
      <c r="F97" s="12" t="s">
        <v>44</v>
      </c>
      <c r="G97" s="12" t="s">
        <v>31</v>
      </c>
      <c r="H97" s="12" t="s">
        <v>22</v>
      </c>
      <c r="I97" s="12" t="s">
        <v>460</v>
      </c>
      <c r="J97" s="12" t="s">
        <v>460</v>
      </c>
      <c r="K97" s="28">
        <v>2.847</v>
      </c>
      <c r="L97" s="28">
        <v>0.4745</v>
      </c>
      <c r="M97" s="7" t="s">
        <v>183</v>
      </c>
      <c r="N97" s="28">
        <v>0.2833</v>
      </c>
      <c r="O97" s="7" t="s">
        <v>461</v>
      </c>
      <c r="P97" s="27"/>
    </row>
    <row r="98" ht="51" customHeight="1" spans="1:16">
      <c r="A98" s="5" t="s">
        <v>464</v>
      </c>
      <c r="B98" s="12" t="s">
        <v>465</v>
      </c>
      <c r="C98" s="50" t="s">
        <v>28</v>
      </c>
      <c r="D98" s="12" t="s">
        <v>29</v>
      </c>
      <c r="E98" s="12" t="s">
        <v>30</v>
      </c>
      <c r="F98" s="12" t="s">
        <v>93</v>
      </c>
      <c r="G98" s="12" t="s">
        <v>31</v>
      </c>
      <c r="H98" s="12" t="s">
        <v>22</v>
      </c>
      <c r="I98" s="12" t="s">
        <v>460</v>
      </c>
      <c r="J98" s="12" t="s">
        <v>460</v>
      </c>
      <c r="K98" s="28">
        <v>59.7348</v>
      </c>
      <c r="L98" s="28">
        <v>4.9779</v>
      </c>
      <c r="M98" s="7" t="s">
        <v>212</v>
      </c>
      <c r="N98" s="28">
        <v>2.84</v>
      </c>
      <c r="O98" s="7" t="s">
        <v>461</v>
      </c>
      <c r="P98" s="27"/>
    </row>
    <row r="99" ht="51" customHeight="1" spans="1:16">
      <c r="A99" s="5" t="s">
        <v>466</v>
      </c>
      <c r="B99" s="12" t="s">
        <v>467</v>
      </c>
      <c r="C99" s="12" t="s">
        <v>28</v>
      </c>
      <c r="D99" s="12" t="s">
        <v>29</v>
      </c>
      <c r="E99" s="12" t="s">
        <v>30</v>
      </c>
      <c r="F99" s="12" t="s">
        <v>131</v>
      </c>
      <c r="G99" s="12" t="s">
        <v>31</v>
      </c>
      <c r="H99" s="12" t="s">
        <v>22</v>
      </c>
      <c r="I99" s="12" t="s">
        <v>460</v>
      </c>
      <c r="J99" s="12" t="s">
        <v>460</v>
      </c>
      <c r="K99" s="28">
        <v>88.2846</v>
      </c>
      <c r="L99" s="28">
        <v>4.9047</v>
      </c>
      <c r="M99" s="13" t="s">
        <v>468</v>
      </c>
      <c r="N99" s="28">
        <v>2.84</v>
      </c>
      <c r="O99" s="7" t="s">
        <v>461</v>
      </c>
      <c r="P99" s="27"/>
    </row>
    <row r="100" ht="51" customHeight="1" spans="1:16">
      <c r="A100" s="5" t="s">
        <v>469</v>
      </c>
      <c r="B100" s="12" t="s">
        <v>470</v>
      </c>
      <c r="C100" s="12" t="s">
        <v>28</v>
      </c>
      <c r="D100" s="12" t="s">
        <v>29</v>
      </c>
      <c r="E100" s="12" t="s">
        <v>30</v>
      </c>
      <c r="F100" s="12" t="s">
        <v>54</v>
      </c>
      <c r="G100" s="12" t="s">
        <v>31</v>
      </c>
      <c r="H100" s="12" t="s">
        <v>22</v>
      </c>
      <c r="I100" s="12" t="s">
        <v>460</v>
      </c>
      <c r="J100" s="12" t="s">
        <v>460</v>
      </c>
      <c r="K100" s="28">
        <v>116.484</v>
      </c>
      <c r="L100" s="28">
        <v>4.8535</v>
      </c>
      <c r="M100" s="7" t="s">
        <v>212</v>
      </c>
      <c r="N100" s="28">
        <v>2.84</v>
      </c>
      <c r="O100" s="7" t="s">
        <v>461</v>
      </c>
      <c r="P100" s="27"/>
    </row>
    <row r="101" ht="75.75" customHeight="1" spans="1:16">
      <c r="A101" s="5" t="s">
        <v>471</v>
      </c>
      <c r="B101" s="12" t="s">
        <v>472</v>
      </c>
      <c r="C101" s="50" t="s">
        <v>379</v>
      </c>
      <c r="D101" s="12" t="s">
        <v>53</v>
      </c>
      <c r="E101" s="12" t="s">
        <v>473</v>
      </c>
      <c r="F101" s="12" t="s">
        <v>79</v>
      </c>
      <c r="G101" s="12" t="s">
        <v>21</v>
      </c>
      <c r="H101" s="12" t="s">
        <v>22</v>
      </c>
      <c r="I101" s="12" t="s">
        <v>460</v>
      </c>
      <c r="J101" s="12" t="s">
        <v>460</v>
      </c>
      <c r="K101" s="28">
        <v>1.427</v>
      </c>
      <c r="L101" s="28">
        <v>0.1427</v>
      </c>
      <c r="M101" s="7" t="s">
        <v>336</v>
      </c>
      <c r="N101" s="28">
        <v>0.1427</v>
      </c>
      <c r="O101" s="7" t="s">
        <v>461</v>
      </c>
      <c r="P101" s="65"/>
    </row>
    <row r="102" ht="38.25" customHeight="1" spans="1:16">
      <c r="A102" s="5" t="s">
        <v>140</v>
      </c>
      <c r="B102" s="12" t="s">
        <v>474</v>
      </c>
      <c r="C102" s="50" t="s">
        <v>197</v>
      </c>
      <c r="D102" s="12" t="s">
        <v>53</v>
      </c>
      <c r="E102" s="12" t="s">
        <v>20</v>
      </c>
      <c r="F102" s="12" t="s">
        <v>143</v>
      </c>
      <c r="G102" s="12" t="s">
        <v>21</v>
      </c>
      <c r="H102" s="12" t="s">
        <v>22</v>
      </c>
      <c r="I102" s="12" t="s">
        <v>475</v>
      </c>
      <c r="J102" s="12" t="s">
        <v>475</v>
      </c>
      <c r="K102" s="28">
        <v>3.75</v>
      </c>
      <c r="L102" s="28">
        <v>0.1875</v>
      </c>
      <c r="M102" s="7" t="s">
        <v>476</v>
      </c>
      <c r="N102" s="66">
        <v>0.13</v>
      </c>
      <c r="O102" s="7" t="s">
        <v>461</v>
      </c>
      <c r="P102" s="67"/>
    </row>
    <row r="103" ht="38.25" customHeight="1" spans="1:16">
      <c r="A103" s="5" t="s">
        <v>477</v>
      </c>
      <c r="B103" s="12" t="s">
        <v>478</v>
      </c>
      <c r="C103" s="12" t="s">
        <v>197</v>
      </c>
      <c r="D103" s="12" t="s">
        <v>53</v>
      </c>
      <c r="E103" s="12" t="s">
        <v>20</v>
      </c>
      <c r="F103" s="12" t="s">
        <v>275</v>
      </c>
      <c r="G103" s="12" t="s">
        <v>21</v>
      </c>
      <c r="H103" s="12" t="s">
        <v>22</v>
      </c>
      <c r="I103" s="12" t="s">
        <v>475</v>
      </c>
      <c r="J103" s="12" t="s">
        <v>475</v>
      </c>
      <c r="K103" s="28">
        <v>9.07</v>
      </c>
      <c r="L103" s="28">
        <v>0.1814</v>
      </c>
      <c r="M103" s="7" t="s">
        <v>201</v>
      </c>
      <c r="N103" s="66">
        <v>0.0952</v>
      </c>
      <c r="O103" s="7" t="s">
        <v>461</v>
      </c>
      <c r="P103" s="68"/>
    </row>
    <row r="104" ht="38.25" customHeight="1" spans="1:16">
      <c r="A104" s="5" t="s">
        <v>479</v>
      </c>
      <c r="B104" s="12" t="s">
        <v>480</v>
      </c>
      <c r="C104" s="50" t="s">
        <v>52</v>
      </c>
      <c r="D104" s="12" t="s">
        <v>53</v>
      </c>
      <c r="E104" s="12" t="s">
        <v>20</v>
      </c>
      <c r="F104" s="12" t="s">
        <v>54</v>
      </c>
      <c r="G104" s="12" t="s">
        <v>21</v>
      </c>
      <c r="H104" s="12" t="s">
        <v>22</v>
      </c>
      <c r="I104" s="12" t="s">
        <v>475</v>
      </c>
      <c r="J104" s="12" t="s">
        <v>475</v>
      </c>
      <c r="K104" s="28">
        <v>4.9008</v>
      </c>
      <c r="L104" s="28">
        <v>0.2042</v>
      </c>
      <c r="M104" s="7" t="s">
        <v>222</v>
      </c>
      <c r="N104" s="66">
        <v>0.1333</v>
      </c>
      <c r="O104" s="7" t="s">
        <v>25</v>
      </c>
      <c r="P104" s="27"/>
    </row>
    <row r="105" ht="125.25" customHeight="1" spans="1:16">
      <c r="A105" s="5" t="s">
        <v>481</v>
      </c>
      <c r="B105" s="10" t="s">
        <v>482</v>
      </c>
      <c r="C105" s="10" t="s">
        <v>483</v>
      </c>
      <c r="D105" s="10" t="s">
        <v>484</v>
      </c>
      <c r="E105" s="10" t="s">
        <v>485</v>
      </c>
      <c r="F105" s="10" t="s">
        <v>79</v>
      </c>
      <c r="G105" s="10" t="s">
        <v>486</v>
      </c>
      <c r="H105" s="10" t="s">
        <v>22</v>
      </c>
      <c r="I105" s="10" t="s">
        <v>487</v>
      </c>
      <c r="J105" s="10" t="s">
        <v>488</v>
      </c>
      <c r="K105" s="10" t="s">
        <v>489</v>
      </c>
      <c r="L105" s="10" t="s">
        <v>490</v>
      </c>
      <c r="M105" s="10" t="s">
        <v>253</v>
      </c>
      <c r="N105" s="10" t="s">
        <v>491</v>
      </c>
      <c r="O105" s="10" t="s">
        <v>35</v>
      </c>
      <c r="P105" s="27"/>
    </row>
    <row r="106" ht="45" customHeight="1" spans="1:16">
      <c r="A106" s="5" t="s">
        <v>492</v>
      </c>
      <c r="B106" s="5" t="s">
        <v>493</v>
      </c>
      <c r="C106" s="4" t="s">
        <v>384</v>
      </c>
      <c r="D106" s="5" t="s">
        <v>29</v>
      </c>
      <c r="E106" s="4" t="s">
        <v>494</v>
      </c>
      <c r="F106" s="4" t="s">
        <v>103</v>
      </c>
      <c r="G106" s="4" t="s">
        <v>31</v>
      </c>
      <c r="H106" s="4" t="s">
        <v>22</v>
      </c>
      <c r="I106" s="5" t="s">
        <v>495</v>
      </c>
      <c r="J106" s="5" t="s">
        <v>495</v>
      </c>
      <c r="K106" s="4" t="s">
        <v>496</v>
      </c>
      <c r="L106" s="4" t="s">
        <v>497</v>
      </c>
      <c r="M106" s="4" t="s">
        <v>194</v>
      </c>
      <c r="N106" s="4" t="s">
        <v>498</v>
      </c>
      <c r="O106" s="4" t="s">
        <v>85</v>
      </c>
      <c r="P106" s="27"/>
    </row>
    <row r="107" ht="66" customHeight="1" spans="1:16">
      <c r="A107" s="5" t="s">
        <v>499</v>
      </c>
      <c r="B107" s="51" t="s">
        <v>500</v>
      </c>
      <c r="C107" s="51" t="s">
        <v>52</v>
      </c>
      <c r="D107" s="51" t="s">
        <v>53</v>
      </c>
      <c r="E107" s="51" t="s">
        <v>20</v>
      </c>
      <c r="F107" s="52">
        <v>24</v>
      </c>
      <c r="G107" s="51" t="s">
        <v>21</v>
      </c>
      <c r="H107" s="51" t="s">
        <v>22</v>
      </c>
      <c r="I107" s="51" t="s">
        <v>501</v>
      </c>
      <c r="J107" s="51" t="s">
        <v>501</v>
      </c>
      <c r="K107" s="8">
        <v>7.2</v>
      </c>
      <c r="L107" s="8">
        <v>0.3</v>
      </c>
      <c r="M107" s="7" t="s">
        <v>159</v>
      </c>
      <c r="N107" s="8">
        <v>0.3</v>
      </c>
      <c r="O107" s="7" t="s">
        <v>25</v>
      </c>
      <c r="P107" s="27"/>
    </row>
    <row r="108" ht="54" customHeight="1" spans="1:16">
      <c r="A108" s="5" t="s">
        <v>502</v>
      </c>
      <c r="B108" s="7" t="s">
        <v>503</v>
      </c>
      <c r="C108" s="7" t="s">
        <v>504</v>
      </c>
      <c r="D108" s="7" t="s">
        <v>29</v>
      </c>
      <c r="E108" s="7" t="s">
        <v>155</v>
      </c>
      <c r="F108" s="8">
        <v>7</v>
      </c>
      <c r="G108" s="7" t="s">
        <v>31</v>
      </c>
      <c r="H108" s="7" t="s">
        <v>22</v>
      </c>
      <c r="I108" s="7" t="s">
        <v>505</v>
      </c>
      <c r="J108" s="7" t="s">
        <v>505</v>
      </c>
      <c r="K108" s="8">
        <v>37.8924</v>
      </c>
      <c r="L108" s="8">
        <v>5.4132</v>
      </c>
      <c r="M108" s="7" t="s">
        <v>168</v>
      </c>
      <c r="N108" s="8">
        <v>4.8814</v>
      </c>
      <c r="O108" s="7" t="s">
        <v>261</v>
      </c>
      <c r="P108" s="27"/>
    </row>
    <row r="109" ht="34" customHeight="1" spans="1:16">
      <c r="A109" s="5" t="s">
        <v>506</v>
      </c>
      <c r="B109" s="7" t="s">
        <v>507</v>
      </c>
      <c r="C109" s="7" t="s">
        <v>438</v>
      </c>
      <c r="D109" s="7" t="s">
        <v>170</v>
      </c>
      <c r="E109" s="7" t="s">
        <v>207</v>
      </c>
      <c r="F109" s="8">
        <v>10</v>
      </c>
      <c r="G109" s="7" t="s">
        <v>31</v>
      </c>
      <c r="H109" s="7" t="s">
        <v>486</v>
      </c>
      <c r="I109" s="13" t="s">
        <v>508</v>
      </c>
      <c r="J109" s="13" t="s">
        <v>508</v>
      </c>
      <c r="K109" s="3"/>
      <c r="L109" s="3"/>
      <c r="M109" s="7" t="s">
        <v>306</v>
      </c>
      <c r="N109" s="8">
        <v>0.936</v>
      </c>
      <c r="O109" s="7" t="s">
        <v>35</v>
      </c>
      <c r="P109" s="27"/>
    </row>
    <row r="110" ht="33" customHeight="1" spans="1:16">
      <c r="A110" s="5" t="s">
        <v>509</v>
      </c>
      <c r="B110" s="13" t="s">
        <v>510</v>
      </c>
      <c r="C110" s="7" t="s">
        <v>438</v>
      </c>
      <c r="D110" s="7" t="s">
        <v>170</v>
      </c>
      <c r="E110" s="7" t="s">
        <v>155</v>
      </c>
      <c r="F110" s="8">
        <v>10</v>
      </c>
      <c r="G110" s="7" t="s">
        <v>31</v>
      </c>
      <c r="H110" s="7" t="s">
        <v>486</v>
      </c>
      <c r="I110" s="13" t="s">
        <v>508</v>
      </c>
      <c r="J110" s="13" t="s">
        <v>508</v>
      </c>
      <c r="K110" s="8">
        <v>15.96</v>
      </c>
      <c r="L110" s="8">
        <v>1.596</v>
      </c>
      <c r="M110" s="7" t="s">
        <v>253</v>
      </c>
      <c r="N110" s="8">
        <v>1.595</v>
      </c>
      <c r="O110" s="7" t="s">
        <v>35</v>
      </c>
      <c r="P110" s="27"/>
    </row>
    <row r="111" ht="34" customHeight="1" spans="1:16">
      <c r="A111" s="5" t="s">
        <v>511</v>
      </c>
      <c r="B111" s="7" t="s">
        <v>512</v>
      </c>
      <c r="C111" s="7" t="s">
        <v>438</v>
      </c>
      <c r="D111" s="7" t="s">
        <v>170</v>
      </c>
      <c r="E111" s="7" t="s">
        <v>155</v>
      </c>
      <c r="F111" s="8">
        <v>18</v>
      </c>
      <c r="G111" s="7" t="s">
        <v>31</v>
      </c>
      <c r="H111" s="7" t="s">
        <v>486</v>
      </c>
      <c r="I111" s="13" t="s">
        <v>508</v>
      </c>
      <c r="J111" s="13" t="s">
        <v>508</v>
      </c>
      <c r="K111" s="8">
        <v>28.12</v>
      </c>
      <c r="L111" s="8">
        <v>1.5622</v>
      </c>
      <c r="M111" s="7" t="s">
        <v>177</v>
      </c>
      <c r="N111" s="8">
        <v>1.5622</v>
      </c>
      <c r="O111" s="7" t="s">
        <v>35</v>
      </c>
      <c r="P111" s="27"/>
    </row>
    <row r="112" ht="32" customHeight="1" spans="1:16">
      <c r="A112" s="5" t="s">
        <v>513</v>
      </c>
      <c r="B112" s="7" t="s">
        <v>514</v>
      </c>
      <c r="C112" s="7" t="s">
        <v>438</v>
      </c>
      <c r="D112" s="7" t="s">
        <v>170</v>
      </c>
      <c r="E112" s="7" t="s">
        <v>207</v>
      </c>
      <c r="F112" s="8">
        <v>20</v>
      </c>
      <c r="G112" s="7" t="s">
        <v>31</v>
      </c>
      <c r="H112" s="7" t="s">
        <v>486</v>
      </c>
      <c r="I112" s="13" t="s">
        <v>508</v>
      </c>
      <c r="J112" s="13" t="s">
        <v>508</v>
      </c>
      <c r="K112" s="8">
        <v>18.31</v>
      </c>
      <c r="L112" s="8">
        <v>0.9155</v>
      </c>
      <c r="M112" s="7" t="s">
        <v>34</v>
      </c>
      <c r="N112" s="8">
        <v>0.9125</v>
      </c>
      <c r="O112" s="7" t="s">
        <v>35</v>
      </c>
      <c r="P112" s="27"/>
    </row>
    <row r="113" ht="54" customHeight="1" spans="1:16">
      <c r="A113" s="5" t="s">
        <v>515</v>
      </c>
      <c r="B113" s="13" t="s">
        <v>516</v>
      </c>
      <c r="C113" s="13" t="s">
        <v>273</v>
      </c>
      <c r="D113" s="13" t="s">
        <v>274</v>
      </c>
      <c r="E113" s="13" t="s">
        <v>49</v>
      </c>
      <c r="F113" s="13" t="s">
        <v>54</v>
      </c>
      <c r="G113" s="13" t="s">
        <v>31</v>
      </c>
      <c r="H113" s="13" t="s">
        <v>22</v>
      </c>
      <c r="I113" s="13" t="s">
        <v>517</v>
      </c>
      <c r="J113" s="13" t="s">
        <v>517</v>
      </c>
      <c r="K113" s="14">
        <v>10.8264</v>
      </c>
      <c r="L113" s="14">
        <v>0.4511</v>
      </c>
      <c r="M113" s="13" t="s">
        <v>518</v>
      </c>
      <c r="N113" s="14">
        <v>0.2646</v>
      </c>
      <c r="O113" s="13" t="s">
        <v>25</v>
      </c>
      <c r="P113" s="27"/>
    </row>
    <row r="114" ht="67.5" customHeight="1" spans="1:16">
      <c r="A114" s="5" t="s">
        <v>519</v>
      </c>
      <c r="B114" s="11" t="s">
        <v>520</v>
      </c>
      <c r="C114" s="11" t="s">
        <v>384</v>
      </c>
      <c r="D114" s="11" t="s">
        <v>29</v>
      </c>
      <c r="E114" s="11" t="s">
        <v>68</v>
      </c>
      <c r="F114" s="21">
        <v>30</v>
      </c>
      <c r="G114" s="11" t="s">
        <v>31</v>
      </c>
      <c r="H114" s="11" t="s">
        <v>22</v>
      </c>
      <c r="I114" s="11" t="s">
        <v>521</v>
      </c>
      <c r="J114" s="11" t="s">
        <v>521</v>
      </c>
      <c r="K114" s="21">
        <v>58</v>
      </c>
      <c r="L114" s="21">
        <v>1.9334</v>
      </c>
      <c r="M114" s="21">
        <v>41.59</v>
      </c>
      <c r="N114" s="21">
        <v>1.3864</v>
      </c>
      <c r="O114" s="11" t="s">
        <v>261</v>
      </c>
      <c r="P114" s="27"/>
    </row>
    <row r="115" ht="29.25" customHeight="1" spans="1:16">
      <c r="A115" s="5" t="s">
        <v>522</v>
      </c>
      <c r="B115" s="11" t="s">
        <v>523</v>
      </c>
      <c r="C115" s="11" t="s">
        <v>384</v>
      </c>
      <c r="D115" s="11" t="s">
        <v>29</v>
      </c>
      <c r="E115" s="11" t="s">
        <v>68</v>
      </c>
      <c r="F115" s="21">
        <v>10</v>
      </c>
      <c r="G115" s="11" t="s">
        <v>31</v>
      </c>
      <c r="H115" s="11" t="s">
        <v>22</v>
      </c>
      <c r="I115" s="11" t="s">
        <v>521</v>
      </c>
      <c r="J115" s="11" t="s">
        <v>521</v>
      </c>
      <c r="K115" s="21">
        <v>20.13</v>
      </c>
      <c r="L115" s="21">
        <v>2.013</v>
      </c>
      <c r="M115" s="21">
        <v>14.43</v>
      </c>
      <c r="N115" s="21">
        <v>1.443</v>
      </c>
      <c r="O115" s="11" t="s">
        <v>261</v>
      </c>
      <c r="P115" s="27"/>
    </row>
    <row r="116" ht="54" customHeight="1" spans="1:16">
      <c r="A116" s="5" t="s">
        <v>524</v>
      </c>
      <c r="B116" s="11" t="s">
        <v>525</v>
      </c>
      <c r="C116" s="11" t="s">
        <v>52</v>
      </c>
      <c r="D116" s="11" t="s">
        <v>53</v>
      </c>
      <c r="E116" s="11" t="s">
        <v>20</v>
      </c>
      <c r="F116" s="21">
        <v>24</v>
      </c>
      <c r="G116" s="11" t="s">
        <v>21</v>
      </c>
      <c r="H116" s="11" t="s">
        <v>22</v>
      </c>
      <c r="I116" s="11" t="s">
        <v>526</v>
      </c>
      <c r="J116" s="11" t="s">
        <v>526</v>
      </c>
      <c r="K116" s="21">
        <v>13.27</v>
      </c>
      <c r="L116" s="21">
        <v>0.553</v>
      </c>
      <c r="M116" s="21">
        <v>13.12</v>
      </c>
      <c r="N116" s="21">
        <v>0.5467</v>
      </c>
      <c r="O116" s="11" t="s">
        <v>261</v>
      </c>
      <c r="P116" s="27"/>
    </row>
    <row r="117" ht="54" customHeight="1" spans="1:16">
      <c r="A117" s="5" t="s">
        <v>527</v>
      </c>
      <c r="B117" s="11" t="s">
        <v>528</v>
      </c>
      <c r="C117" s="11" t="s">
        <v>52</v>
      </c>
      <c r="D117" s="11" t="s">
        <v>53</v>
      </c>
      <c r="E117" s="11" t="s">
        <v>20</v>
      </c>
      <c r="F117" s="21">
        <v>24</v>
      </c>
      <c r="G117" s="11" t="s">
        <v>21</v>
      </c>
      <c r="H117" s="11" t="s">
        <v>22</v>
      </c>
      <c r="I117" s="11" t="s">
        <v>526</v>
      </c>
      <c r="J117" s="11" t="s">
        <v>526</v>
      </c>
      <c r="K117" s="21">
        <v>13.27</v>
      </c>
      <c r="L117" s="21">
        <v>0.553</v>
      </c>
      <c r="M117" s="21">
        <v>13.12</v>
      </c>
      <c r="N117" s="21">
        <v>0.5467</v>
      </c>
      <c r="O117" s="11" t="s">
        <v>261</v>
      </c>
      <c r="P117" s="27"/>
    </row>
    <row r="118" ht="54" customHeight="1" spans="1:16">
      <c r="A118" s="5" t="s">
        <v>529</v>
      </c>
      <c r="B118" s="11" t="s">
        <v>530</v>
      </c>
      <c r="C118" s="11" t="s">
        <v>531</v>
      </c>
      <c r="D118" s="11" t="s">
        <v>532</v>
      </c>
      <c r="E118" s="11" t="s">
        <v>533</v>
      </c>
      <c r="F118" s="21">
        <v>30</v>
      </c>
      <c r="G118" s="11" t="s">
        <v>31</v>
      </c>
      <c r="H118" s="11" t="s">
        <v>22</v>
      </c>
      <c r="I118" s="11" t="s">
        <v>534</v>
      </c>
      <c r="J118" s="11" t="s">
        <v>534</v>
      </c>
      <c r="K118" s="40">
        <v>85.22</v>
      </c>
      <c r="L118" s="21">
        <v>2.8407</v>
      </c>
      <c r="M118" s="11" t="s">
        <v>177</v>
      </c>
      <c r="N118" s="40">
        <v>2.27</v>
      </c>
      <c r="O118" s="11" t="s">
        <v>35</v>
      </c>
      <c r="P118" s="27"/>
    </row>
    <row r="119" ht="45.75" customHeight="1" spans="1:16">
      <c r="A119" s="5" t="s">
        <v>535</v>
      </c>
      <c r="B119" s="53" t="s">
        <v>536</v>
      </c>
      <c r="C119" s="53" t="s">
        <v>537</v>
      </c>
      <c r="D119" s="53" t="s">
        <v>76</v>
      </c>
      <c r="E119" s="53" t="s">
        <v>155</v>
      </c>
      <c r="F119" s="54">
        <v>7</v>
      </c>
      <c r="G119" s="53" t="s">
        <v>22</v>
      </c>
      <c r="H119" s="53" t="s">
        <v>404</v>
      </c>
      <c r="I119" s="53" t="s">
        <v>538</v>
      </c>
      <c r="J119" s="53" t="s">
        <v>538</v>
      </c>
      <c r="K119" s="54">
        <v>134.01</v>
      </c>
      <c r="L119" s="69">
        <f>K119/7</f>
        <v>19.1442857142857</v>
      </c>
      <c r="M119" s="53" t="s">
        <v>250</v>
      </c>
      <c r="N119" s="69">
        <f>132.4/7</f>
        <v>18.9142857142857</v>
      </c>
      <c r="O119" s="53" t="s">
        <v>312</v>
      </c>
      <c r="P119" s="27"/>
    </row>
    <row r="120" ht="45.75" customHeight="1" spans="1:16">
      <c r="A120" s="5" t="s">
        <v>539</v>
      </c>
      <c r="B120" s="53" t="s">
        <v>540</v>
      </c>
      <c r="C120" s="53" t="s">
        <v>537</v>
      </c>
      <c r="D120" s="53" t="s">
        <v>76</v>
      </c>
      <c r="E120" s="53" t="s">
        <v>82</v>
      </c>
      <c r="F120" s="54">
        <v>7</v>
      </c>
      <c r="G120" s="53" t="s">
        <v>22</v>
      </c>
      <c r="H120" s="53" t="s">
        <v>404</v>
      </c>
      <c r="I120" s="53" t="s">
        <v>538</v>
      </c>
      <c r="J120" s="53" t="s">
        <v>538</v>
      </c>
      <c r="K120" s="54">
        <v>231.04</v>
      </c>
      <c r="L120" s="69">
        <f>K120/7</f>
        <v>33.0057142857143</v>
      </c>
      <c r="M120" s="53" t="s">
        <v>250</v>
      </c>
      <c r="N120" s="69">
        <f>225.08/7</f>
        <v>32.1542857142857</v>
      </c>
      <c r="O120" s="53" t="s">
        <v>312</v>
      </c>
      <c r="P120" s="27"/>
    </row>
    <row r="121" ht="66" customHeight="1" spans="1:16">
      <c r="A121" s="5" t="s">
        <v>541</v>
      </c>
      <c r="B121" s="51" t="s">
        <v>542</v>
      </c>
      <c r="C121" s="51" t="s">
        <v>52</v>
      </c>
      <c r="D121" s="51" t="s">
        <v>53</v>
      </c>
      <c r="E121" s="51" t="s">
        <v>20</v>
      </c>
      <c r="F121" s="52">
        <v>24</v>
      </c>
      <c r="G121" s="51" t="s">
        <v>21</v>
      </c>
      <c r="H121" s="51" t="s">
        <v>22</v>
      </c>
      <c r="I121" s="51" t="s">
        <v>543</v>
      </c>
      <c r="J121" s="51" t="s">
        <v>543</v>
      </c>
      <c r="K121" s="52">
        <v>8</v>
      </c>
      <c r="L121" s="8">
        <v>0.3333</v>
      </c>
      <c r="M121" s="7" t="s">
        <v>544</v>
      </c>
      <c r="N121" s="8">
        <v>0.36</v>
      </c>
      <c r="O121" s="7" t="s">
        <v>25</v>
      </c>
      <c r="P121" s="27"/>
    </row>
    <row r="122" ht="66" customHeight="1" spans="1:16">
      <c r="A122" s="5" t="s">
        <v>545</v>
      </c>
      <c r="B122" s="51" t="s">
        <v>542</v>
      </c>
      <c r="C122" s="51" t="s">
        <v>52</v>
      </c>
      <c r="D122" s="51" t="s">
        <v>53</v>
      </c>
      <c r="E122" s="51" t="s">
        <v>20</v>
      </c>
      <c r="F122" s="52">
        <v>24</v>
      </c>
      <c r="G122" s="51" t="s">
        <v>21</v>
      </c>
      <c r="H122" s="51" t="s">
        <v>22</v>
      </c>
      <c r="I122" s="51" t="s">
        <v>543</v>
      </c>
      <c r="J122" s="51" t="s">
        <v>543</v>
      </c>
      <c r="K122" s="52">
        <v>8</v>
      </c>
      <c r="L122" s="8">
        <v>0.3333</v>
      </c>
      <c r="M122" s="7" t="s">
        <v>544</v>
      </c>
      <c r="N122" s="8">
        <v>0.36</v>
      </c>
      <c r="O122" s="7" t="s">
        <v>25</v>
      </c>
      <c r="P122" s="27"/>
    </row>
    <row r="123" ht="62" customHeight="1" spans="1:16">
      <c r="A123" s="5" t="s">
        <v>546</v>
      </c>
      <c r="B123" s="10" t="s">
        <v>547</v>
      </c>
      <c r="C123" s="10" t="s">
        <v>139</v>
      </c>
      <c r="D123" s="10" t="s">
        <v>29</v>
      </c>
      <c r="E123" s="10" t="s">
        <v>30</v>
      </c>
      <c r="F123" s="10" t="s">
        <v>140</v>
      </c>
      <c r="G123" s="10" t="s">
        <v>31</v>
      </c>
      <c r="H123" s="10" t="s">
        <v>126</v>
      </c>
      <c r="I123" s="10" t="s">
        <v>548</v>
      </c>
      <c r="J123" s="10" t="s">
        <v>548</v>
      </c>
      <c r="K123" s="8">
        <v>14.4</v>
      </c>
      <c r="L123" s="8">
        <v>0.144</v>
      </c>
      <c r="M123" s="7" t="s">
        <v>177</v>
      </c>
      <c r="N123" s="8">
        <v>0.072</v>
      </c>
      <c r="O123" s="7" t="s">
        <v>25</v>
      </c>
      <c r="P123" s="27"/>
    </row>
    <row r="124" ht="24" customHeight="1" spans="1:16">
      <c r="A124" s="5" t="s">
        <v>549</v>
      </c>
      <c r="B124" s="15" t="s">
        <v>550</v>
      </c>
      <c r="C124" s="15" t="s">
        <v>551</v>
      </c>
      <c r="D124" s="15" t="s">
        <v>76</v>
      </c>
      <c r="E124" s="15" t="s">
        <v>155</v>
      </c>
      <c r="F124" s="45">
        <v>28</v>
      </c>
      <c r="G124" s="15" t="s">
        <v>31</v>
      </c>
      <c r="H124" s="15" t="s">
        <v>22</v>
      </c>
      <c r="I124" s="15" t="s">
        <v>552</v>
      </c>
      <c r="J124" s="15" t="s">
        <v>552</v>
      </c>
      <c r="K124" s="45">
        <v>2157.32</v>
      </c>
      <c r="L124" s="45">
        <v>77.0472</v>
      </c>
      <c r="M124" s="15" t="s">
        <v>177</v>
      </c>
      <c r="N124" s="45">
        <v>53.9286</v>
      </c>
      <c r="O124" s="15" t="s">
        <v>35</v>
      </c>
      <c r="P124" s="27"/>
    </row>
    <row r="125" ht="24" customHeight="1" spans="1:16">
      <c r="A125" s="5" t="s">
        <v>553</v>
      </c>
      <c r="B125" s="15" t="s">
        <v>554</v>
      </c>
      <c r="C125" s="15" t="s">
        <v>282</v>
      </c>
      <c r="D125" s="15" t="s">
        <v>53</v>
      </c>
      <c r="E125" s="15" t="s">
        <v>82</v>
      </c>
      <c r="F125" s="15" t="s">
        <v>69</v>
      </c>
      <c r="G125" s="15" t="s">
        <v>21</v>
      </c>
      <c r="H125" s="15" t="s">
        <v>22</v>
      </c>
      <c r="I125" s="15" t="s">
        <v>552</v>
      </c>
      <c r="J125" s="15" t="s">
        <v>552</v>
      </c>
      <c r="K125" s="45">
        <v>54.98</v>
      </c>
      <c r="L125" s="45">
        <v>3.9272</v>
      </c>
      <c r="M125" s="15" t="s">
        <v>34</v>
      </c>
      <c r="N125" s="45">
        <v>3.58</v>
      </c>
      <c r="O125" s="15" t="s">
        <v>25</v>
      </c>
      <c r="P125" s="27"/>
    </row>
    <row r="126" ht="24" customHeight="1" spans="1:16">
      <c r="A126" s="5" t="s">
        <v>555</v>
      </c>
      <c r="B126" s="15" t="s">
        <v>556</v>
      </c>
      <c r="C126" s="15" t="s">
        <v>282</v>
      </c>
      <c r="D126" s="15" t="s">
        <v>53</v>
      </c>
      <c r="E126" s="15" t="s">
        <v>82</v>
      </c>
      <c r="F126" s="15" t="s">
        <v>195</v>
      </c>
      <c r="G126" s="15" t="s">
        <v>21</v>
      </c>
      <c r="H126" s="15" t="s">
        <v>22</v>
      </c>
      <c r="I126" s="15" t="s">
        <v>552</v>
      </c>
      <c r="J126" s="15" t="s">
        <v>552</v>
      </c>
      <c r="K126" s="45">
        <v>114.58</v>
      </c>
      <c r="L126" s="45">
        <v>3.8193</v>
      </c>
      <c r="M126" s="15" t="s">
        <v>34</v>
      </c>
      <c r="N126" s="45">
        <v>3.4817</v>
      </c>
      <c r="O126" s="15" t="s">
        <v>25</v>
      </c>
      <c r="P126" s="27"/>
    </row>
    <row r="127" ht="94.5" customHeight="1" spans="1:16">
      <c r="A127" s="5" t="s">
        <v>557</v>
      </c>
      <c r="B127" s="11" t="s">
        <v>558</v>
      </c>
      <c r="C127" s="11" t="s">
        <v>154</v>
      </c>
      <c r="D127" s="11" t="s">
        <v>29</v>
      </c>
      <c r="E127" s="11" t="s">
        <v>155</v>
      </c>
      <c r="F127" s="21">
        <v>7</v>
      </c>
      <c r="G127" s="11" t="s">
        <v>31</v>
      </c>
      <c r="H127" s="11" t="s">
        <v>22</v>
      </c>
      <c r="I127" s="11" t="s">
        <v>559</v>
      </c>
      <c r="J127" s="11" t="s">
        <v>560</v>
      </c>
      <c r="K127" s="21">
        <v>30.61</v>
      </c>
      <c r="L127" s="21">
        <v>4.3729</v>
      </c>
      <c r="M127" s="11" t="s">
        <v>332</v>
      </c>
      <c r="N127" s="21">
        <v>4.1972</v>
      </c>
      <c r="O127" s="11" t="s">
        <v>35</v>
      </c>
      <c r="P127" s="27"/>
    </row>
    <row r="128" ht="42" customHeight="1" spans="1:16">
      <c r="A128" s="5" t="s">
        <v>561</v>
      </c>
      <c r="B128" s="7" t="s">
        <v>562</v>
      </c>
      <c r="C128" s="7" t="s">
        <v>139</v>
      </c>
      <c r="D128" s="55" t="s">
        <v>29</v>
      </c>
      <c r="E128" s="7" t="s">
        <v>235</v>
      </c>
      <c r="F128" s="8">
        <v>100</v>
      </c>
      <c r="G128" s="7" t="s">
        <v>31</v>
      </c>
      <c r="H128" s="7" t="s">
        <v>126</v>
      </c>
      <c r="I128" s="7" t="s">
        <v>563</v>
      </c>
      <c r="J128" s="7" t="s">
        <v>563</v>
      </c>
      <c r="K128" s="7" t="s">
        <v>564</v>
      </c>
      <c r="L128" s="7" t="s">
        <v>564</v>
      </c>
      <c r="M128" s="7" t="s">
        <v>177</v>
      </c>
      <c r="N128" s="8">
        <v>0.045</v>
      </c>
      <c r="O128" s="7" t="s">
        <v>25</v>
      </c>
      <c r="P128" s="27"/>
    </row>
    <row r="129" ht="54" customHeight="1" spans="1:16">
      <c r="A129" s="5" t="s">
        <v>565</v>
      </c>
      <c r="B129" s="7" t="s">
        <v>566</v>
      </c>
      <c r="C129" s="7" t="s">
        <v>234</v>
      </c>
      <c r="D129" s="55" t="s">
        <v>29</v>
      </c>
      <c r="E129" s="7" t="s">
        <v>235</v>
      </c>
      <c r="F129" s="8">
        <v>100</v>
      </c>
      <c r="G129" s="7" t="s">
        <v>31</v>
      </c>
      <c r="H129" s="7" t="s">
        <v>126</v>
      </c>
      <c r="I129" s="7" t="s">
        <v>563</v>
      </c>
      <c r="J129" s="7" t="s">
        <v>563</v>
      </c>
      <c r="K129" s="8">
        <v>28</v>
      </c>
      <c r="L129" s="8">
        <v>0.28</v>
      </c>
      <c r="M129" s="7" t="s">
        <v>387</v>
      </c>
      <c r="N129" s="8">
        <v>0.2</v>
      </c>
      <c r="O129" s="7" t="s">
        <v>25</v>
      </c>
      <c r="P129" s="27"/>
    </row>
    <row r="130" ht="54" customHeight="1" spans="1:16">
      <c r="A130" s="5" t="s">
        <v>567</v>
      </c>
      <c r="B130" s="11" t="s">
        <v>568</v>
      </c>
      <c r="C130" s="11" t="s">
        <v>180</v>
      </c>
      <c r="D130" s="11" t="s">
        <v>29</v>
      </c>
      <c r="E130" s="11" t="s">
        <v>181</v>
      </c>
      <c r="F130" s="21">
        <v>7</v>
      </c>
      <c r="G130" s="11" t="s">
        <v>31</v>
      </c>
      <c r="H130" s="11" t="s">
        <v>22</v>
      </c>
      <c r="I130" s="11" t="s">
        <v>569</v>
      </c>
      <c r="J130" s="11" t="s">
        <v>569</v>
      </c>
      <c r="K130" s="21">
        <v>44.1903</v>
      </c>
      <c r="L130" s="21">
        <v>6.3129</v>
      </c>
      <c r="M130" s="11" t="s">
        <v>177</v>
      </c>
      <c r="N130" s="21">
        <v>4.2772</v>
      </c>
      <c r="O130" s="11" t="s">
        <v>35</v>
      </c>
      <c r="P130" s="27"/>
    </row>
    <row r="131" ht="54" customHeight="1" spans="1:16">
      <c r="A131" s="5" t="s">
        <v>570</v>
      </c>
      <c r="B131" s="4" t="s">
        <v>571</v>
      </c>
      <c r="C131" s="4" t="s">
        <v>572</v>
      </c>
      <c r="D131" s="4" t="s">
        <v>29</v>
      </c>
      <c r="E131" s="4" t="s">
        <v>59</v>
      </c>
      <c r="F131" s="6">
        <v>30</v>
      </c>
      <c r="G131" s="4" t="s">
        <v>22</v>
      </c>
      <c r="H131" s="4" t="s">
        <v>573</v>
      </c>
      <c r="I131" s="4" t="s">
        <v>574</v>
      </c>
      <c r="J131" s="4" t="s">
        <v>574</v>
      </c>
      <c r="K131" s="6">
        <v>43.46</v>
      </c>
      <c r="L131" s="6">
        <v>1.4487</v>
      </c>
      <c r="M131" s="4" t="s">
        <v>250</v>
      </c>
      <c r="N131" s="6">
        <v>1.3333</v>
      </c>
      <c r="O131" s="4" t="s">
        <v>35</v>
      </c>
      <c r="P131" s="27"/>
    </row>
    <row r="132" ht="54" customHeight="1" spans="1:16">
      <c r="A132" s="5" t="s">
        <v>575</v>
      </c>
      <c r="B132" s="4" t="s">
        <v>576</v>
      </c>
      <c r="C132" s="4" t="s">
        <v>572</v>
      </c>
      <c r="D132" s="4" t="s">
        <v>29</v>
      </c>
      <c r="E132" s="4" t="s">
        <v>59</v>
      </c>
      <c r="F132" s="6">
        <v>45</v>
      </c>
      <c r="G132" s="4" t="s">
        <v>22</v>
      </c>
      <c r="H132" s="4" t="s">
        <v>573</v>
      </c>
      <c r="I132" s="4" t="s">
        <v>574</v>
      </c>
      <c r="J132" s="4" t="s">
        <v>574</v>
      </c>
      <c r="K132" s="6">
        <v>64.23</v>
      </c>
      <c r="L132" s="6">
        <v>1.4273</v>
      </c>
      <c r="M132" s="4" t="s">
        <v>34</v>
      </c>
      <c r="N132" s="6">
        <v>1.3427</v>
      </c>
      <c r="O132" s="4" t="s">
        <v>35</v>
      </c>
      <c r="P132" s="27"/>
    </row>
    <row r="133" ht="54" customHeight="1" spans="1:16">
      <c r="A133" s="5" t="s">
        <v>577</v>
      </c>
      <c r="B133" s="4" t="s">
        <v>578</v>
      </c>
      <c r="C133" s="4" t="s">
        <v>572</v>
      </c>
      <c r="D133" s="4" t="s">
        <v>29</v>
      </c>
      <c r="E133" s="4" t="s">
        <v>125</v>
      </c>
      <c r="F133" s="6">
        <v>30</v>
      </c>
      <c r="G133" s="4" t="s">
        <v>22</v>
      </c>
      <c r="H133" s="4" t="s">
        <v>573</v>
      </c>
      <c r="I133" s="4" t="s">
        <v>574</v>
      </c>
      <c r="J133" s="4" t="s">
        <v>574</v>
      </c>
      <c r="K133" s="6">
        <v>80.27</v>
      </c>
      <c r="L133" s="6">
        <v>2.6757</v>
      </c>
      <c r="M133" s="4" t="s">
        <v>579</v>
      </c>
      <c r="N133" s="6">
        <v>2.6053</v>
      </c>
      <c r="O133" s="4" t="s">
        <v>35</v>
      </c>
      <c r="P133" s="27"/>
    </row>
    <row r="134" ht="55" customHeight="1" spans="1:16">
      <c r="A134" s="5" t="s">
        <v>580</v>
      </c>
      <c r="B134" s="13" t="s">
        <v>581</v>
      </c>
      <c r="C134" s="13" t="s">
        <v>133</v>
      </c>
      <c r="D134" s="12" t="s">
        <v>29</v>
      </c>
      <c r="E134" s="12" t="s">
        <v>49</v>
      </c>
      <c r="F134" s="12" t="s">
        <v>582</v>
      </c>
      <c r="G134" s="12" t="s">
        <v>31</v>
      </c>
      <c r="H134" s="12" t="s">
        <v>22</v>
      </c>
      <c r="I134" s="50" t="s">
        <v>583</v>
      </c>
      <c r="J134" s="50" t="s">
        <v>583</v>
      </c>
      <c r="K134" s="28">
        <v>26</v>
      </c>
      <c r="L134" s="28">
        <v>0.065</v>
      </c>
      <c r="M134" s="13" t="s">
        <v>584</v>
      </c>
      <c r="N134" s="28">
        <v>0.065</v>
      </c>
      <c r="O134" s="7" t="s">
        <v>25</v>
      </c>
      <c r="P134" s="27"/>
    </row>
    <row r="135" ht="51" customHeight="1" spans="1:16">
      <c r="A135" s="5" t="s">
        <v>585</v>
      </c>
      <c r="B135" s="15" t="s">
        <v>586</v>
      </c>
      <c r="C135" s="16" t="s">
        <v>587</v>
      </c>
      <c r="D135" s="16" t="s">
        <v>76</v>
      </c>
      <c r="E135" s="16" t="s">
        <v>207</v>
      </c>
      <c r="F135" s="17">
        <v>20</v>
      </c>
      <c r="G135" s="16" t="s">
        <v>31</v>
      </c>
      <c r="H135" s="16" t="s">
        <v>22</v>
      </c>
      <c r="I135" s="15" t="s">
        <v>588</v>
      </c>
      <c r="J135" s="15" t="s">
        <v>588</v>
      </c>
      <c r="K135" s="17">
        <v>15.4</v>
      </c>
      <c r="L135" s="17">
        <v>0.77</v>
      </c>
      <c r="M135" s="16" t="s">
        <v>306</v>
      </c>
      <c r="N135" s="17">
        <v>0.63</v>
      </c>
      <c r="O135" s="16" t="s">
        <v>25</v>
      </c>
      <c r="P135" s="27"/>
    </row>
    <row r="136" ht="75" customHeight="1" spans="1:16">
      <c r="A136" s="5" t="s">
        <v>589</v>
      </c>
      <c r="B136" s="13" t="s">
        <v>590</v>
      </c>
      <c r="C136" s="13" t="s">
        <v>154</v>
      </c>
      <c r="D136" s="7" t="s">
        <v>76</v>
      </c>
      <c r="E136" s="7" t="s">
        <v>193</v>
      </c>
      <c r="F136" s="8">
        <v>12</v>
      </c>
      <c r="G136" s="7" t="s">
        <v>22</v>
      </c>
      <c r="H136" s="13" t="s">
        <v>591</v>
      </c>
      <c r="I136" s="13" t="s">
        <v>592</v>
      </c>
      <c r="J136" s="13" t="s">
        <v>592</v>
      </c>
      <c r="K136" s="8">
        <v>6.0996</v>
      </c>
      <c r="L136" s="8">
        <v>0.5083</v>
      </c>
      <c r="M136" s="7" t="s">
        <v>259</v>
      </c>
      <c r="N136" s="8">
        <v>0.5083</v>
      </c>
      <c r="O136" s="7" t="s">
        <v>261</v>
      </c>
      <c r="P136" s="27"/>
    </row>
    <row r="137" ht="64" customHeight="1" spans="1:16">
      <c r="A137" s="5" t="s">
        <v>593</v>
      </c>
      <c r="B137" s="5" t="s">
        <v>594</v>
      </c>
      <c r="C137" s="4" t="s">
        <v>225</v>
      </c>
      <c r="D137" s="4" t="s">
        <v>76</v>
      </c>
      <c r="E137" s="4" t="s">
        <v>595</v>
      </c>
      <c r="F137" s="6">
        <v>3</v>
      </c>
      <c r="G137" s="4" t="s">
        <v>31</v>
      </c>
      <c r="H137" s="4" t="s">
        <v>22</v>
      </c>
      <c r="I137" s="5" t="s">
        <v>596</v>
      </c>
      <c r="J137" s="5" t="s">
        <v>596</v>
      </c>
      <c r="K137" s="6">
        <v>69.9285</v>
      </c>
      <c r="L137" s="6">
        <v>23.3095</v>
      </c>
      <c r="M137" s="4" t="s">
        <v>177</v>
      </c>
      <c r="N137" s="6">
        <v>15</v>
      </c>
      <c r="O137" s="5" t="s">
        <v>597</v>
      </c>
      <c r="P137" s="27"/>
    </row>
    <row r="138" ht="54" customHeight="1" spans="1:16">
      <c r="A138" s="5" t="s">
        <v>598</v>
      </c>
      <c r="B138" s="7" t="s">
        <v>599</v>
      </c>
      <c r="C138" s="7" t="s">
        <v>139</v>
      </c>
      <c r="D138" s="7" t="s">
        <v>76</v>
      </c>
      <c r="E138" s="7" t="s">
        <v>30</v>
      </c>
      <c r="F138" s="7" t="s">
        <v>140</v>
      </c>
      <c r="G138" s="7" t="s">
        <v>31</v>
      </c>
      <c r="H138" s="7" t="s">
        <v>126</v>
      </c>
      <c r="I138" s="7" t="s">
        <v>600</v>
      </c>
      <c r="J138" s="7" t="s">
        <v>600</v>
      </c>
      <c r="K138" s="8">
        <v>6.17</v>
      </c>
      <c r="L138" s="8">
        <v>0.0617</v>
      </c>
      <c r="M138" s="7" t="s">
        <v>601</v>
      </c>
      <c r="N138" s="8">
        <v>0.0507</v>
      </c>
      <c r="O138" s="7" t="s">
        <v>184</v>
      </c>
      <c r="P138" s="27"/>
    </row>
    <row r="139" ht="58.5" customHeight="1" spans="1:16">
      <c r="A139" s="5" t="s">
        <v>602</v>
      </c>
      <c r="B139" s="15" t="s">
        <v>603</v>
      </c>
      <c r="C139" s="15" t="s">
        <v>384</v>
      </c>
      <c r="D139" s="15" t="s">
        <v>68</v>
      </c>
      <c r="E139" s="15" t="s">
        <v>29</v>
      </c>
      <c r="F139" s="15" t="s">
        <v>195</v>
      </c>
      <c r="G139" s="15" t="s">
        <v>22</v>
      </c>
      <c r="H139" s="15" t="s">
        <v>604</v>
      </c>
      <c r="I139" s="15" t="s">
        <v>605</v>
      </c>
      <c r="J139" s="15" t="s">
        <v>605</v>
      </c>
      <c r="K139" s="15"/>
      <c r="L139" s="15"/>
      <c r="M139" s="15" t="s">
        <v>606</v>
      </c>
      <c r="N139" s="15" t="s">
        <v>607</v>
      </c>
      <c r="O139" s="15" t="s">
        <v>261</v>
      </c>
      <c r="P139" s="27"/>
    </row>
    <row r="140" ht="56.25" customHeight="1" spans="1:16">
      <c r="A140" s="5" t="s">
        <v>608</v>
      </c>
      <c r="B140" s="15" t="s">
        <v>609</v>
      </c>
      <c r="C140" s="15" t="s">
        <v>384</v>
      </c>
      <c r="D140" s="15" t="s">
        <v>68</v>
      </c>
      <c r="E140" s="15" t="s">
        <v>29</v>
      </c>
      <c r="F140" s="15" t="s">
        <v>143</v>
      </c>
      <c r="G140" s="15" t="s">
        <v>22</v>
      </c>
      <c r="H140" s="15" t="s">
        <v>604</v>
      </c>
      <c r="I140" s="15" t="s">
        <v>605</v>
      </c>
      <c r="J140" s="15" t="s">
        <v>605</v>
      </c>
      <c r="K140" s="15" t="s">
        <v>610</v>
      </c>
      <c r="L140" s="15" t="s">
        <v>611</v>
      </c>
      <c r="M140" s="15" t="s">
        <v>34</v>
      </c>
      <c r="N140" s="15" t="s">
        <v>611</v>
      </c>
      <c r="O140" s="15" t="s">
        <v>261</v>
      </c>
      <c r="P140" s="27"/>
    </row>
    <row r="141" ht="54" customHeight="1" spans="1:16">
      <c r="A141" s="5" t="s">
        <v>612</v>
      </c>
      <c r="B141" s="13" t="s">
        <v>613</v>
      </c>
      <c r="C141" s="13" t="s">
        <v>614</v>
      </c>
      <c r="D141" s="13" t="s">
        <v>29</v>
      </c>
      <c r="E141" s="13" t="s">
        <v>615</v>
      </c>
      <c r="F141" s="13" t="s">
        <v>79</v>
      </c>
      <c r="G141" s="13" t="s">
        <v>31</v>
      </c>
      <c r="H141" s="13" t="s">
        <v>22</v>
      </c>
      <c r="I141" s="13" t="s">
        <v>616</v>
      </c>
      <c r="J141" s="13" t="s">
        <v>616</v>
      </c>
      <c r="K141" s="28">
        <v>14.33</v>
      </c>
      <c r="L141" s="28">
        <v>1.433</v>
      </c>
      <c r="M141" s="7" t="s">
        <v>142</v>
      </c>
      <c r="N141" s="28">
        <v>1.0294</v>
      </c>
      <c r="O141" s="7" t="s">
        <v>25</v>
      </c>
      <c r="P141" s="27"/>
    </row>
    <row r="142" ht="81" customHeight="1" spans="1:16">
      <c r="A142" s="5" t="s">
        <v>617</v>
      </c>
      <c r="B142" s="13" t="s">
        <v>618</v>
      </c>
      <c r="C142" s="13" t="s">
        <v>379</v>
      </c>
      <c r="D142" s="13" t="s">
        <v>53</v>
      </c>
      <c r="E142" s="13" t="s">
        <v>619</v>
      </c>
      <c r="F142" s="14">
        <v>12</v>
      </c>
      <c r="G142" s="10" t="s">
        <v>21</v>
      </c>
      <c r="H142" s="10" t="s">
        <v>22</v>
      </c>
      <c r="I142" s="13" t="s">
        <v>620</v>
      </c>
      <c r="J142" s="13" t="s">
        <v>620</v>
      </c>
      <c r="K142" s="14">
        <v>72</v>
      </c>
      <c r="L142" s="57">
        <v>6</v>
      </c>
      <c r="M142" s="13" t="s">
        <v>447</v>
      </c>
      <c r="N142" s="57">
        <v>6</v>
      </c>
      <c r="O142" s="13" t="s">
        <v>184</v>
      </c>
      <c r="P142" s="27"/>
    </row>
    <row r="143" ht="51" customHeight="1" spans="1:16">
      <c r="A143" s="5" t="s">
        <v>621</v>
      </c>
      <c r="B143" s="12" t="s">
        <v>622</v>
      </c>
      <c r="C143" s="12" t="s">
        <v>81</v>
      </c>
      <c r="D143" s="12" t="s">
        <v>29</v>
      </c>
      <c r="E143" s="12" t="s">
        <v>82</v>
      </c>
      <c r="F143" s="12" t="s">
        <v>69</v>
      </c>
      <c r="G143" s="12" t="s">
        <v>31</v>
      </c>
      <c r="H143" s="12" t="s">
        <v>22</v>
      </c>
      <c r="I143" s="12" t="s">
        <v>623</v>
      </c>
      <c r="J143" s="12" t="s">
        <v>623</v>
      </c>
      <c r="K143" s="7" t="s">
        <v>624</v>
      </c>
      <c r="L143" s="7" t="s">
        <v>625</v>
      </c>
      <c r="M143" s="7" t="s">
        <v>136</v>
      </c>
      <c r="N143" s="7" t="s">
        <v>626</v>
      </c>
      <c r="O143" s="7" t="s">
        <v>25</v>
      </c>
      <c r="P143" s="27"/>
    </row>
    <row r="144" ht="51" customHeight="1" spans="1:16">
      <c r="A144" s="5" t="s">
        <v>627</v>
      </c>
      <c r="B144" s="12" t="s">
        <v>628</v>
      </c>
      <c r="C144" s="12" t="s">
        <v>81</v>
      </c>
      <c r="D144" s="12" t="s">
        <v>29</v>
      </c>
      <c r="E144" s="12" t="s">
        <v>82</v>
      </c>
      <c r="F144" s="12" t="s">
        <v>187</v>
      </c>
      <c r="G144" s="12" t="s">
        <v>31</v>
      </c>
      <c r="H144" s="12" t="s">
        <v>126</v>
      </c>
      <c r="I144" s="12" t="s">
        <v>623</v>
      </c>
      <c r="J144" s="12" t="s">
        <v>623</v>
      </c>
      <c r="K144" s="7" t="s">
        <v>629</v>
      </c>
      <c r="L144" s="7" t="s">
        <v>630</v>
      </c>
      <c r="M144" s="7" t="s">
        <v>136</v>
      </c>
      <c r="N144" s="7" t="s">
        <v>626</v>
      </c>
      <c r="O144" s="7" t="s">
        <v>25</v>
      </c>
      <c r="P144" s="27"/>
    </row>
    <row r="145" ht="16.5" customHeight="1" spans="1:16">
      <c r="A145" s="70" t="s">
        <v>631</v>
      </c>
      <c r="B145" s="71" t="s">
        <v>632</v>
      </c>
      <c r="C145" s="72" t="s">
        <v>633</v>
      </c>
      <c r="D145" s="7" t="s">
        <v>29</v>
      </c>
      <c r="E145" s="7" t="s">
        <v>615</v>
      </c>
      <c r="F145" s="8">
        <v>7</v>
      </c>
      <c r="G145" s="7" t="s">
        <v>31</v>
      </c>
      <c r="H145" s="7" t="s">
        <v>22</v>
      </c>
      <c r="I145" s="75" t="s">
        <v>634</v>
      </c>
      <c r="J145" s="72" t="s">
        <v>635</v>
      </c>
      <c r="K145" s="8">
        <v>16.9197</v>
      </c>
      <c r="L145" s="8">
        <v>2.4171</v>
      </c>
      <c r="M145" s="7" t="s">
        <v>636</v>
      </c>
      <c r="N145" s="8">
        <v>0.8</v>
      </c>
      <c r="O145" s="7" t="s">
        <v>312</v>
      </c>
      <c r="P145" s="27"/>
    </row>
    <row r="146" ht="67.5" customHeight="1" spans="1:16">
      <c r="A146" s="5" t="s">
        <v>637</v>
      </c>
      <c r="B146" s="13" t="s">
        <v>638</v>
      </c>
      <c r="C146" s="13" t="s">
        <v>52</v>
      </c>
      <c r="D146" s="13" t="s">
        <v>53</v>
      </c>
      <c r="E146" s="13" t="s">
        <v>20</v>
      </c>
      <c r="F146" s="14">
        <v>24</v>
      </c>
      <c r="G146" s="13" t="s">
        <v>21</v>
      </c>
      <c r="H146" s="13" t="s">
        <v>22</v>
      </c>
      <c r="I146" s="13" t="s">
        <v>639</v>
      </c>
      <c r="J146" s="13" t="s">
        <v>639</v>
      </c>
      <c r="K146" s="8">
        <v>24.42</v>
      </c>
      <c r="L146" s="8">
        <v>1.0175</v>
      </c>
      <c r="M146" s="7" t="s">
        <v>311</v>
      </c>
      <c r="N146" s="8">
        <v>0.8584</v>
      </c>
      <c r="O146" s="7" t="s">
        <v>85</v>
      </c>
      <c r="P146" s="27"/>
    </row>
    <row r="147" ht="54" customHeight="1" spans="1:16">
      <c r="A147" s="5" t="s">
        <v>640</v>
      </c>
      <c r="B147" s="13" t="s">
        <v>641</v>
      </c>
      <c r="C147" s="13" t="s">
        <v>145</v>
      </c>
      <c r="D147" s="7" t="s">
        <v>53</v>
      </c>
      <c r="E147" s="7" t="s">
        <v>146</v>
      </c>
      <c r="F147" s="8">
        <v>20</v>
      </c>
      <c r="G147" s="7" t="s">
        <v>21</v>
      </c>
      <c r="H147" s="7" t="s">
        <v>22</v>
      </c>
      <c r="I147" s="13" t="s">
        <v>642</v>
      </c>
      <c r="J147" s="13" t="s">
        <v>642</v>
      </c>
      <c r="K147" s="7" t="s">
        <v>643</v>
      </c>
      <c r="L147" s="13" t="s">
        <v>644</v>
      </c>
      <c r="M147" s="13" t="s">
        <v>645</v>
      </c>
      <c r="N147" s="7" t="s">
        <v>646</v>
      </c>
      <c r="O147" s="7" t="s">
        <v>25</v>
      </c>
      <c r="P147" s="27"/>
    </row>
    <row r="148" ht="81" customHeight="1" spans="1:16">
      <c r="A148" s="5" t="s">
        <v>647</v>
      </c>
      <c r="B148" s="13" t="s">
        <v>648</v>
      </c>
      <c r="C148" s="7" t="s">
        <v>504</v>
      </c>
      <c r="D148" s="7" t="s">
        <v>649</v>
      </c>
      <c r="E148" s="7" t="s">
        <v>193</v>
      </c>
      <c r="F148" s="8">
        <v>10</v>
      </c>
      <c r="G148" s="7" t="s">
        <v>22</v>
      </c>
      <c r="H148" s="7" t="s">
        <v>604</v>
      </c>
      <c r="I148" s="13" t="s">
        <v>650</v>
      </c>
      <c r="J148" s="13" t="s">
        <v>650</v>
      </c>
      <c r="K148" s="76">
        <v>45.7</v>
      </c>
      <c r="L148" s="76">
        <v>4.57</v>
      </c>
      <c r="M148" s="7" t="s">
        <v>177</v>
      </c>
      <c r="N148" s="76">
        <v>1.368</v>
      </c>
      <c r="O148" s="7" t="s">
        <v>25</v>
      </c>
      <c r="P148" s="27"/>
    </row>
    <row r="149" ht="35.4" customHeight="1" spans="1:16">
      <c r="A149" s="5" t="s">
        <v>651</v>
      </c>
      <c r="B149" s="7" t="s">
        <v>652</v>
      </c>
      <c r="C149" s="7" t="s">
        <v>653</v>
      </c>
      <c r="D149" s="7" t="s">
        <v>76</v>
      </c>
      <c r="E149" s="7" t="s">
        <v>654</v>
      </c>
      <c r="F149" s="8">
        <v>120</v>
      </c>
      <c r="G149" s="7" t="s">
        <v>126</v>
      </c>
      <c r="H149" s="7" t="s">
        <v>655</v>
      </c>
      <c r="I149" s="13" t="s">
        <v>656</v>
      </c>
      <c r="J149" s="13" t="s">
        <v>656</v>
      </c>
      <c r="K149" s="41">
        <v>11800</v>
      </c>
      <c r="L149" s="8">
        <v>98.3334</v>
      </c>
      <c r="M149" s="7" t="s">
        <v>159</v>
      </c>
      <c r="N149" s="41">
        <v>35.8</v>
      </c>
      <c r="O149" s="13" t="s">
        <v>261</v>
      </c>
      <c r="P149" s="27"/>
    </row>
    <row r="150" ht="37.8" customHeight="1" spans="1:16">
      <c r="A150" s="5" t="s">
        <v>657</v>
      </c>
      <c r="B150" s="7" t="s">
        <v>658</v>
      </c>
      <c r="C150" s="7" t="s">
        <v>653</v>
      </c>
      <c r="D150" s="7" t="s">
        <v>76</v>
      </c>
      <c r="E150" s="7" t="s">
        <v>654</v>
      </c>
      <c r="F150" s="8">
        <v>60</v>
      </c>
      <c r="G150" s="7" t="s">
        <v>126</v>
      </c>
      <c r="H150" s="7" t="s">
        <v>659</v>
      </c>
      <c r="I150" s="13" t="s">
        <v>656</v>
      </c>
      <c r="J150" s="13" t="s">
        <v>656</v>
      </c>
      <c r="K150" s="41">
        <v>5900</v>
      </c>
      <c r="L150" s="8">
        <v>98.3334</v>
      </c>
      <c r="M150" s="7" t="s">
        <v>159</v>
      </c>
      <c r="N150" s="41">
        <v>35.8</v>
      </c>
      <c r="O150" s="13" t="s">
        <v>261</v>
      </c>
      <c r="P150" s="27"/>
    </row>
    <row r="151" ht="30" customHeight="1" spans="1:16">
      <c r="A151" s="5" t="s">
        <v>660</v>
      </c>
      <c r="B151" s="13" t="s">
        <v>661</v>
      </c>
      <c r="C151" s="7" t="s">
        <v>662</v>
      </c>
      <c r="D151" s="7" t="s">
        <v>663</v>
      </c>
      <c r="E151" s="7" t="s">
        <v>89</v>
      </c>
      <c r="F151" s="8">
        <v>42</v>
      </c>
      <c r="G151" s="7" t="s">
        <v>664</v>
      </c>
      <c r="H151" s="7" t="s">
        <v>665</v>
      </c>
      <c r="I151" s="13" t="s">
        <v>666</v>
      </c>
      <c r="J151" s="13" t="s">
        <v>666</v>
      </c>
      <c r="K151" s="28">
        <v>1433.45</v>
      </c>
      <c r="L151" s="28">
        <v>34.1298</v>
      </c>
      <c r="M151" s="7" t="s">
        <v>667</v>
      </c>
      <c r="N151" s="28">
        <v>22.935</v>
      </c>
      <c r="O151" s="7" t="s">
        <v>668</v>
      </c>
      <c r="P151" s="27"/>
    </row>
    <row r="152" ht="30" customHeight="1" spans="1:16">
      <c r="A152" s="5" t="s">
        <v>669</v>
      </c>
      <c r="B152" s="13" t="s">
        <v>670</v>
      </c>
      <c r="C152" s="7" t="s">
        <v>662</v>
      </c>
      <c r="D152" s="7" t="s">
        <v>663</v>
      </c>
      <c r="E152" s="7" t="s">
        <v>671</v>
      </c>
      <c r="F152" s="8">
        <v>36</v>
      </c>
      <c r="G152" s="7" t="s">
        <v>664</v>
      </c>
      <c r="H152" s="7" t="s">
        <v>665</v>
      </c>
      <c r="I152" s="13" t="s">
        <v>666</v>
      </c>
      <c r="J152" s="13" t="s">
        <v>666</v>
      </c>
      <c r="K152" s="28">
        <v>1531.08</v>
      </c>
      <c r="L152" s="28">
        <v>42.53</v>
      </c>
      <c r="M152" s="7" t="s">
        <v>667</v>
      </c>
      <c r="N152" s="28">
        <v>27.3609</v>
      </c>
      <c r="O152" s="7" t="s">
        <v>668</v>
      </c>
      <c r="P152" s="27"/>
    </row>
    <row r="153" ht="51" customHeight="1" spans="1:16">
      <c r="A153" s="5" t="s">
        <v>672</v>
      </c>
      <c r="B153" s="9" t="s">
        <v>673</v>
      </c>
      <c r="C153" s="9" t="s">
        <v>320</v>
      </c>
      <c r="D153" s="9" t="s">
        <v>53</v>
      </c>
      <c r="E153" s="9" t="s">
        <v>59</v>
      </c>
      <c r="F153" s="9" t="s">
        <v>69</v>
      </c>
      <c r="G153" s="9" t="s">
        <v>21</v>
      </c>
      <c r="H153" s="9" t="s">
        <v>22</v>
      </c>
      <c r="I153" s="7" t="s">
        <v>674</v>
      </c>
      <c r="J153" s="7" t="s">
        <v>674</v>
      </c>
      <c r="K153" s="77">
        <v>26.3494</v>
      </c>
      <c r="L153" s="77">
        <v>1.8821</v>
      </c>
      <c r="M153" s="16" t="s">
        <v>579</v>
      </c>
      <c r="N153" s="8">
        <v>1.7271</v>
      </c>
      <c r="O153" s="7" t="s">
        <v>25</v>
      </c>
      <c r="P153" s="27"/>
    </row>
    <row r="154" ht="54" customHeight="1" spans="1:16">
      <c r="A154" s="5" t="s">
        <v>675</v>
      </c>
      <c r="B154" s="7" t="s">
        <v>676</v>
      </c>
      <c r="C154" s="7" t="s">
        <v>38</v>
      </c>
      <c r="D154" s="7" t="s">
        <v>29</v>
      </c>
      <c r="E154" s="7" t="s">
        <v>39</v>
      </c>
      <c r="F154" s="8">
        <v>16</v>
      </c>
      <c r="G154" s="7" t="s">
        <v>31</v>
      </c>
      <c r="H154" s="7" t="s">
        <v>22</v>
      </c>
      <c r="I154" s="7" t="s">
        <v>677</v>
      </c>
      <c r="J154" s="7" t="s">
        <v>677</v>
      </c>
      <c r="K154" s="8">
        <v>25.3152</v>
      </c>
      <c r="L154" s="8">
        <v>1.5822</v>
      </c>
      <c r="M154" s="7" t="s">
        <v>579</v>
      </c>
      <c r="N154" s="8">
        <v>1.555</v>
      </c>
      <c r="O154" s="7" t="s">
        <v>25</v>
      </c>
      <c r="P154" s="27"/>
    </row>
    <row r="155" ht="54" customHeight="1" spans="1:16">
      <c r="A155" s="5" t="s">
        <v>678</v>
      </c>
      <c r="B155" s="11" t="s">
        <v>679</v>
      </c>
      <c r="C155" s="11" t="s">
        <v>504</v>
      </c>
      <c r="D155" s="11" t="s">
        <v>29</v>
      </c>
      <c r="E155" s="11" t="s">
        <v>155</v>
      </c>
      <c r="F155" s="21">
        <v>28</v>
      </c>
      <c r="G155" s="11" t="s">
        <v>31</v>
      </c>
      <c r="H155" s="11" t="s">
        <v>22</v>
      </c>
      <c r="I155" s="11" t="s">
        <v>680</v>
      </c>
      <c r="J155" s="11" t="s">
        <v>680</v>
      </c>
      <c r="K155" s="11" t="s">
        <v>681</v>
      </c>
      <c r="L155" s="78"/>
      <c r="M155" s="11" t="s">
        <v>40</v>
      </c>
      <c r="N155" s="40">
        <f>115.88/28</f>
        <v>4.13857142857143</v>
      </c>
      <c r="O155" s="11" t="s">
        <v>25</v>
      </c>
      <c r="P155" s="27"/>
    </row>
    <row r="156" ht="54" customHeight="1" spans="1:16">
      <c r="A156" s="5" t="s">
        <v>682</v>
      </c>
      <c r="B156" s="11" t="s">
        <v>683</v>
      </c>
      <c r="C156" s="11" t="s">
        <v>504</v>
      </c>
      <c r="D156" s="11" t="s">
        <v>29</v>
      </c>
      <c r="E156" s="11" t="s">
        <v>155</v>
      </c>
      <c r="F156" s="21">
        <v>7</v>
      </c>
      <c r="G156" s="11" t="s">
        <v>31</v>
      </c>
      <c r="H156" s="11" t="s">
        <v>22</v>
      </c>
      <c r="I156" s="11" t="s">
        <v>680</v>
      </c>
      <c r="J156" s="11" t="s">
        <v>680</v>
      </c>
      <c r="K156" s="21">
        <v>31.64</v>
      </c>
      <c r="L156" s="21">
        <f>31.64/7</f>
        <v>4.52</v>
      </c>
      <c r="M156" s="11" t="s">
        <v>159</v>
      </c>
      <c r="N156" s="40">
        <f>28.97/7</f>
        <v>4.13857142857143</v>
      </c>
      <c r="O156" s="11" t="s">
        <v>25</v>
      </c>
      <c r="P156" s="27"/>
    </row>
    <row r="157" ht="54" customHeight="1" spans="1:16">
      <c r="A157" s="5" t="s">
        <v>684</v>
      </c>
      <c r="B157" s="13" t="s">
        <v>685</v>
      </c>
      <c r="C157" s="7" t="s">
        <v>384</v>
      </c>
      <c r="D157" s="7" t="s">
        <v>76</v>
      </c>
      <c r="E157" s="7" t="s">
        <v>68</v>
      </c>
      <c r="F157" s="8">
        <v>24</v>
      </c>
      <c r="G157" s="7" t="s">
        <v>31</v>
      </c>
      <c r="H157" s="7" t="s">
        <v>22</v>
      </c>
      <c r="I157" s="13" t="s">
        <v>686</v>
      </c>
      <c r="J157" s="13" t="s">
        <v>686</v>
      </c>
      <c r="K157" s="8">
        <v>24.62</v>
      </c>
      <c r="L157" s="8">
        <v>1.0258</v>
      </c>
      <c r="M157" s="7" t="s">
        <v>687</v>
      </c>
      <c r="N157" s="8">
        <v>1.0258</v>
      </c>
      <c r="O157" s="13" t="s">
        <v>261</v>
      </c>
      <c r="P157" s="27"/>
    </row>
    <row r="158" ht="38.25" customHeight="1" spans="1:16">
      <c r="A158" s="5" t="s">
        <v>688</v>
      </c>
      <c r="B158" s="10" t="s">
        <v>689</v>
      </c>
      <c r="C158" s="10" t="s">
        <v>215</v>
      </c>
      <c r="D158" s="10" t="s">
        <v>53</v>
      </c>
      <c r="E158" s="10" t="s">
        <v>20</v>
      </c>
      <c r="F158" s="10" t="s">
        <v>44</v>
      </c>
      <c r="G158" s="10" t="s">
        <v>21</v>
      </c>
      <c r="H158" s="10" t="s">
        <v>22</v>
      </c>
      <c r="I158" s="10" t="s">
        <v>690</v>
      </c>
      <c r="J158" s="10" t="s">
        <v>690</v>
      </c>
      <c r="K158" s="7" t="s">
        <v>691</v>
      </c>
      <c r="L158" s="8">
        <v>9.25</v>
      </c>
      <c r="M158" s="7" t="s">
        <v>692</v>
      </c>
      <c r="N158" s="8">
        <v>7.8</v>
      </c>
      <c r="O158" s="7" t="s">
        <v>261</v>
      </c>
      <c r="P158" s="27"/>
    </row>
    <row r="159" ht="38.25" customHeight="1" spans="1:16">
      <c r="A159" s="5" t="s">
        <v>693</v>
      </c>
      <c r="B159" s="10" t="s">
        <v>694</v>
      </c>
      <c r="C159" s="10" t="s">
        <v>215</v>
      </c>
      <c r="D159" s="10" t="s">
        <v>53</v>
      </c>
      <c r="E159" s="10" t="s">
        <v>20</v>
      </c>
      <c r="F159" s="10" t="s">
        <v>41</v>
      </c>
      <c r="G159" s="10" t="s">
        <v>21</v>
      </c>
      <c r="H159" s="10" t="s">
        <v>22</v>
      </c>
      <c r="I159" s="10" t="s">
        <v>690</v>
      </c>
      <c r="J159" s="10" t="s">
        <v>690</v>
      </c>
      <c r="K159" s="7" t="s">
        <v>695</v>
      </c>
      <c r="L159" s="8">
        <v>9.25</v>
      </c>
      <c r="M159" s="7" t="s">
        <v>692</v>
      </c>
      <c r="N159" s="8">
        <v>7.8</v>
      </c>
      <c r="O159" s="7" t="s">
        <v>261</v>
      </c>
      <c r="P159" s="27"/>
    </row>
    <row r="160" ht="54" customHeight="1" spans="1:16">
      <c r="A160" s="5" t="s">
        <v>696</v>
      </c>
      <c r="B160" s="11" t="s">
        <v>697</v>
      </c>
      <c r="C160" s="11" t="s">
        <v>698</v>
      </c>
      <c r="D160" s="11" t="s">
        <v>699</v>
      </c>
      <c r="E160" s="11" t="s">
        <v>39</v>
      </c>
      <c r="F160" s="21">
        <v>14</v>
      </c>
      <c r="G160" s="11" t="s">
        <v>31</v>
      </c>
      <c r="H160" s="11" t="s">
        <v>22</v>
      </c>
      <c r="I160" s="11" t="s">
        <v>700</v>
      </c>
      <c r="J160" s="11" t="s">
        <v>700</v>
      </c>
      <c r="K160" s="21">
        <v>41.1796</v>
      </c>
      <c r="L160" s="21">
        <v>2.9414</v>
      </c>
      <c r="M160" s="11" t="s">
        <v>212</v>
      </c>
      <c r="N160" s="21">
        <v>2.3343</v>
      </c>
      <c r="O160" s="11" t="s">
        <v>184</v>
      </c>
      <c r="P160" s="27"/>
    </row>
    <row r="161" ht="54" customHeight="1" spans="1:16">
      <c r="A161" s="5" t="s">
        <v>701</v>
      </c>
      <c r="B161" s="11" t="s">
        <v>702</v>
      </c>
      <c r="C161" s="11" t="s">
        <v>698</v>
      </c>
      <c r="D161" s="11" t="s">
        <v>699</v>
      </c>
      <c r="E161" s="11" t="s">
        <v>39</v>
      </c>
      <c r="F161" s="21">
        <v>28</v>
      </c>
      <c r="G161" s="11" t="s">
        <v>31</v>
      </c>
      <c r="H161" s="11" t="s">
        <v>22</v>
      </c>
      <c r="I161" s="11" t="s">
        <v>700</v>
      </c>
      <c r="J161" s="11" t="s">
        <v>700</v>
      </c>
      <c r="K161" s="21">
        <v>80.3012</v>
      </c>
      <c r="L161" s="21">
        <v>2.8679</v>
      </c>
      <c r="M161" s="11" t="s">
        <v>703</v>
      </c>
      <c r="N161" s="21">
        <v>2.3343</v>
      </c>
      <c r="O161" s="11" t="s">
        <v>184</v>
      </c>
      <c r="P161" s="27"/>
    </row>
    <row r="162" ht="38.25" customHeight="1" spans="1:16">
      <c r="A162" s="5" t="s">
        <v>704</v>
      </c>
      <c r="B162" s="10" t="s">
        <v>689</v>
      </c>
      <c r="C162" s="10" t="s">
        <v>215</v>
      </c>
      <c r="D162" s="10" t="s">
        <v>53</v>
      </c>
      <c r="E162" s="10" t="s">
        <v>20</v>
      </c>
      <c r="F162" s="10" t="s">
        <v>44</v>
      </c>
      <c r="G162" s="10" t="s">
        <v>21</v>
      </c>
      <c r="H162" s="10" t="s">
        <v>22</v>
      </c>
      <c r="I162" s="10" t="s">
        <v>690</v>
      </c>
      <c r="J162" s="10" t="s">
        <v>690</v>
      </c>
      <c r="K162" s="7" t="s">
        <v>691</v>
      </c>
      <c r="L162" s="8">
        <v>9.25</v>
      </c>
      <c r="M162" s="7" t="s">
        <v>692</v>
      </c>
      <c r="N162" s="8">
        <v>7.8</v>
      </c>
      <c r="O162" s="7" t="s">
        <v>261</v>
      </c>
      <c r="P162" s="27"/>
    </row>
    <row r="163" ht="38.25" customHeight="1" spans="1:16">
      <c r="A163" s="5" t="s">
        <v>705</v>
      </c>
      <c r="B163" s="10" t="s">
        <v>694</v>
      </c>
      <c r="C163" s="10" t="s">
        <v>215</v>
      </c>
      <c r="D163" s="10" t="s">
        <v>53</v>
      </c>
      <c r="E163" s="10" t="s">
        <v>20</v>
      </c>
      <c r="F163" s="10" t="s">
        <v>41</v>
      </c>
      <c r="G163" s="10" t="s">
        <v>21</v>
      </c>
      <c r="H163" s="10" t="s">
        <v>22</v>
      </c>
      <c r="I163" s="10" t="s">
        <v>690</v>
      </c>
      <c r="J163" s="10" t="s">
        <v>690</v>
      </c>
      <c r="K163" s="7" t="s">
        <v>695</v>
      </c>
      <c r="L163" s="8">
        <v>9.25</v>
      </c>
      <c r="M163" s="7" t="s">
        <v>692</v>
      </c>
      <c r="N163" s="8">
        <v>7.8</v>
      </c>
      <c r="O163" s="7" t="s">
        <v>261</v>
      </c>
      <c r="P163" s="27"/>
    </row>
    <row r="164" ht="40.5" customHeight="1" spans="1:16">
      <c r="A164" s="5" t="s">
        <v>706</v>
      </c>
      <c r="B164" s="12" t="s">
        <v>707</v>
      </c>
      <c r="C164" s="10" t="s">
        <v>133</v>
      </c>
      <c r="D164" s="10" t="s">
        <v>29</v>
      </c>
      <c r="E164" s="10" t="s">
        <v>49</v>
      </c>
      <c r="F164" s="73">
        <v>10</v>
      </c>
      <c r="G164" s="10" t="s">
        <v>31</v>
      </c>
      <c r="H164" s="10" t="s">
        <v>22</v>
      </c>
      <c r="I164" s="13" t="s">
        <v>708</v>
      </c>
      <c r="J164" s="13" t="s">
        <v>708</v>
      </c>
      <c r="K164" s="79">
        <v>3.013</v>
      </c>
      <c r="L164" s="28">
        <f>K164/F164</f>
        <v>0.3013</v>
      </c>
      <c r="M164" s="7" t="s">
        <v>177</v>
      </c>
      <c r="N164" s="28">
        <v>0.3</v>
      </c>
      <c r="O164" s="7" t="s">
        <v>25</v>
      </c>
      <c r="P164" s="27"/>
    </row>
    <row r="165" ht="40.5" customHeight="1" spans="1:16">
      <c r="A165" s="5" t="s">
        <v>709</v>
      </c>
      <c r="B165" s="12" t="s">
        <v>710</v>
      </c>
      <c r="C165" s="10" t="s">
        <v>410</v>
      </c>
      <c r="D165" s="10" t="s">
        <v>53</v>
      </c>
      <c r="E165" s="10" t="s">
        <v>20</v>
      </c>
      <c r="F165" s="73">
        <v>24</v>
      </c>
      <c r="G165" s="10" t="s">
        <v>21</v>
      </c>
      <c r="H165" s="10" t="s">
        <v>22</v>
      </c>
      <c r="I165" s="13" t="s">
        <v>708</v>
      </c>
      <c r="J165" s="13" t="s">
        <v>708</v>
      </c>
      <c r="K165" s="79">
        <v>6.7176</v>
      </c>
      <c r="L165" s="79">
        <f>K165/F165</f>
        <v>0.2799</v>
      </c>
      <c r="M165" s="7" t="s">
        <v>711</v>
      </c>
      <c r="N165" s="28">
        <v>0.25</v>
      </c>
      <c r="O165" s="7" t="s">
        <v>261</v>
      </c>
      <c r="P165" s="27"/>
    </row>
    <row r="166" ht="40.5" customHeight="1" spans="1:16">
      <c r="A166" s="5" t="s">
        <v>712</v>
      </c>
      <c r="B166" s="12" t="s">
        <v>713</v>
      </c>
      <c r="C166" s="10" t="s">
        <v>52</v>
      </c>
      <c r="D166" s="10" t="s">
        <v>53</v>
      </c>
      <c r="E166" s="10" t="s">
        <v>20</v>
      </c>
      <c r="F166" s="73">
        <v>20</v>
      </c>
      <c r="G166" s="10" t="s">
        <v>21</v>
      </c>
      <c r="H166" s="10" t="s">
        <v>22</v>
      </c>
      <c r="I166" s="13" t="s">
        <v>708</v>
      </c>
      <c r="J166" s="13" t="s">
        <v>708</v>
      </c>
      <c r="K166" s="79">
        <v>8.344</v>
      </c>
      <c r="L166" s="28">
        <f>K166/F166</f>
        <v>0.4172</v>
      </c>
      <c r="M166" s="7" t="s">
        <v>253</v>
      </c>
      <c r="N166" s="28">
        <v>0.4</v>
      </c>
      <c r="O166" s="7" t="s">
        <v>25</v>
      </c>
      <c r="P166" s="27"/>
    </row>
    <row r="167" ht="40.5" customHeight="1" spans="1:16">
      <c r="A167" s="5" t="s">
        <v>714</v>
      </c>
      <c r="B167" s="12" t="s">
        <v>715</v>
      </c>
      <c r="C167" s="10" t="s">
        <v>52</v>
      </c>
      <c r="D167" s="10" t="s">
        <v>53</v>
      </c>
      <c r="E167" s="10" t="s">
        <v>20</v>
      </c>
      <c r="F167" s="73">
        <v>24</v>
      </c>
      <c r="G167" s="10" t="s">
        <v>21</v>
      </c>
      <c r="H167" s="10" t="s">
        <v>22</v>
      </c>
      <c r="I167" s="13" t="s">
        <v>708</v>
      </c>
      <c r="J167" s="13" t="s">
        <v>708</v>
      </c>
      <c r="K167" s="28">
        <v>9.95</v>
      </c>
      <c r="L167" s="28">
        <f>K167/F167</f>
        <v>0.414583333333333</v>
      </c>
      <c r="M167" s="7" t="s">
        <v>259</v>
      </c>
      <c r="N167" s="28">
        <v>0.4146</v>
      </c>
      <c r="O167" s="7" t="s">
        <v>25</v>
      </c>
      <c r="P167" s="27"/>
    </row>
    <row r="168" ht="40.5" customHeight="1" spans="1:16">
      <c r="A168" s="5" t="s">
        <v>716</v>
      </c>
      <c r="B168" s="12" t="s">
        <v>717</v>
      </c>
      <c r="C168" s="10" t="s">
        <v>52</v>
      </c>
      <c r="D168" s="10" t="s">
        <v>53</v>
      </c>
      <c r="E168" s="10" t="s">
        <v>20</v>
      </c>
      <c r="F168" s="73">
        <v>12</v>
      </c>
      <c r="G168" s="10" t="s">
        <v>21</v>
      </c>
      <c r="H168" s="10" t="s">
        <v>22</v>
      </c>
      <c r="I168" s="13" t="s">
        <v>708</v>
      </c>
      <c r="J168" s="13" t="s">
        <v>708</v>
      </c>
      <c r="K168" s="79">
        <v>5.1</v>
      </c>
      <c r="L168" s="79">
        <f>K168/F168</f>
        <v>0.425</v>
      </c>
      <c r="M168" s="7" t="s">
        <v>259</v>
      </c>
      <c r="N168" s="28">
        <v>0.425</v>
      </c>
      <c r="O168" s="7" t="s">
        <v>25</v>
      </c>
      <c r="P168" s="27"/>
    </row>
    <row r="169" ht="54" customHeight="1" spans="1:16">
      <c r="A169" s="5" t="s">
        <v>718</v>
      </c>
      <c r="B169" s="13" t="s">
        <v>719</v>
      </c>
      <c r="C169" s="7" t="s">
        <v>247</v>
      </c>
      <c r="D169" s="7" t="s">
        <v>76</v>
      </c>
      <c r="E169" s="7" t="s">
        <v>89</v>
      </c>
      <c r="F169" s="8">
        <v>2</v>
      </c>
      <c r="G169" s="7" t="s">
        <v>22</v>
      </c>
      <c r="H169" s="7" t="s">
        <v>604</v>
      </c>
      <c r="I169" s="13" t="s">
        <v>720</v>
      </c>
      <c r="J169" s="13" t="s">
        <v>720</v>
      </c>
      <c r="K169" s="8">
        <v>198.6</v>
      </c>
      <c r="L169" s="8">
        <v>99.3</v>
      </c>
      <c r="M169" s="7" t="s">
        <v>721</v>
      </c>
      <c r="N169" s="8">
        <v>99.25</v>
      </c>
      <c r="O169" s="13" t="s">
        <v>35</v>
      </c>
      <c r="P169" s="27"/>
    </row>
    <row r="170" ht="54" customHeight="1" spans="1:16">
      <c r="A170" s="5" t="s">
        <v>722</v>
      </c>
      <c r="B170" s="13" t="s">
        <v>719</v>
      </c>
      <c r="C170" s="7" t="s">
        <v>247</v>
      </c>
      <c r="D170" s="7" t="s">
        <v>76</v>
      </c>
      <c r="E170" s="7" t="s">
        <v>89</v>
      </c>
      <c r="F170" s="8">
        <v>2</v>
      </c>
      <c r="G170" s="7" t="s">
        <v>22</v>
      </c>
      <c r="H170" s="7" t="s">
        <v>604</v>
      </c>
      <c r="I170" s="13" t="s">
        <v>720</v>
      </c>
      <c r="J170" s="13" t="s">
        <v>720</v>
      </c>
      <c r="K170" s="8">
        <v>198.6</v>
      </c>
      <c r="L170" s="8">
        <v>99.3</v>
      </c>
      <c r="M170" s="7" t="s">
        <v>723</v>
      </c>
      <c r="N170" s="7" t="s">
        <v>724</v>
      </c>
      <c r="O170" s="13" t="s">
        <v>725</v>
      </c>
      <c r="P170" s="27"/>
    </row>
    <row r="171" ht="54" customHeight="1" spans="1:16">
      <c r="A171" s="5" t="s">
        <v>726</v>
      </c>
      <c r="B171" s="24" t="s">
        <v>727</v>
      </c>
      <c r="C171" s="24" t="s">
        <v>52</v>
      </c>
      <c r="D171" s="24" t="s">
        <v>53</v>
      </c>
      <c r="E171" s="24" t="s">
        <v>728</v>
      </c>
      <c r="F171" s="74">
        <v>24</v>
      </c>
      <c r="G171" s="24" t="s">
        <v>21</v>
      </c>
      <c r="H171" s="24" t="s">
        <v>22</v>
      </c>
      <c r="I171" s="24" t="s">
        <v>729</v>
      </c>
      <c r="J171" s="24" t="s">
        <v>729</v>
      </c>
      <c r="K171" s="74">
        <v>10.17</v>
      </c>
      <c r="L171" s="74">
        <v>0.4238</v>
      </c>
      <c r="M171" s="24" t="s">
        <v>34</v>
      </c>
      <c r="N171" s="74">
        <v>0.348</v>
      </c>
      <c r="O171" s="24" t="s">
        <v>25</v>
      </c>
      <c r="P171" s="27"/>
    </row>
    <row r="172" ht="54" customHeight="1" spans="1:16">
      <c r="A172" s="5" t="s">
        <v>730</v>
      </c>
      <c r="B172" s="13" t="s">
        <v>731</v>
      </c>
      <c r="C172" s="13" t="s">
        <v>438</v>
      </c>
      <c r="D172" s="13" t="s">
        <v>29</v>
      </c>
      <c r="E172" s="13" t="s">
        <v>155</v>
      </c>
      <c r="F172" s="14">
        <v>12</v>
      </c>
      <c r="G172" s="13" t="s">
        <v>22</v>
      </c>
      <c r="H172" s="13" t="s">
        <v>732</v>
      </c>
      <c r="I172" s="13" t="s">
        <v>733</v>
      </c>
      <c r="J172" s="13" t="s">
        <v>733</v>
      </c>
      <c r="K172" s="13" t="s">
        <v>734</v>
      </c>
      <c r="L172" s="13" t="s">
        <v>735</v>
      </c>
      <c r="M172" s="13" t="s">
        <v>721</v>
      </c>
      <c r="N172" s="14">
        <v>1.6825</v>
      </c>
      <c r="O172" s="13" t="s">
        <v>25</v>
      </c>
      <c r="P172" s="27"/>
    </row>
    <row r="173" ht="54" customHeight="1" spans="1:16">
      <c r="A173" s="5" t="s">
        <v>736</v>
      </c>
      <c r="B173" s="4" t="s">
        <v>737</v>
      </c>
      <c r="C173" s="4" t="s">
        <v>139</v>
      </c>
      <c r="D173" s="4" t="s">
        <v>29</v>
      </c>
      <c r="E173" s="4" t="s">
        <v>30</v>
      </c>
      <c r="F173" s="4" t="s">
        <v>140</v>
      </c>
      <c r="G173" s="4" t="s">
        <v>31</v>
      </c>
      <c r="H173" s="4" t="s">
        <v>126</v>
      </c>
      <c r="I173" s="4" t="s">
        <v>738</v>
      </c>
      <c r="J173" s="4" t="s">
        <v>738</v>
      </c>
      <c r="K173" s="6">
        <v>10.99</v>
      </c>
      <c r="L173" s="6">
        <v>0.1099</v>
      </c>
      <c r="M173" s="4" t="s">
        <v>177</v>
      </c>
      <c r="N173" s="6">
        <v>0.0444</v>
      </c>
      <c r="O173" s="4" t="s">
        <v>25</v>
      </c>
      <c r="P173" s="27"/>
    </row>
    <row r="174" ht="53" customHeight="1" spans="1:16">
      <c r="A174" s="5" t="s">
        <v>739</v>
      </c>
      <c r="B174" s="13" t="s">
        <v>740</v>
      </c>
      <c r="C174" s="13" t="s">
        <v>234</v>
      </c>
      <c r="D174" s="13" t="s">
        <v>76</v>
      </c>
      <c r="E174" s="13" t="s">
        <v>235</v>
      </c>
      <c r="F174" s="14">
        <v>100</v>
      </c>
      <c r="G174" s="13" t="s">
        <v>31</v>
      </c>
      <c r="H174" s="13" t="s">
        <v>126</v>
      </c>
      <c r="I174" s="13" t="s">
        <v>741</v>
      </c>
      <c r="J174" s="13" t="s">
        <v>741</v>
      </c>
      <c r="K174" s="14">
        <v>59</v>
      </c>
      <c r="L174" s="14">
        <v>0.59</v>
      </c>
      <c r="M174" s="13" t="s">
        <v>742</v>
      </c>
      <c r="N174" s="14">
        <v>0.28</v>
      </c>
      <c r="O174" s="13" t="s">
        <v>261</v>
      </c>
      <c r="P174" s="27"/>
    </row>
    <row r="175" ht="48" customHeight="1" spans="1:16">
      <c r="A175" s="5" t="s">
        <v>743</v>
      </c>
      <c r="B175" s="10" t="s">
        <v>744</v>
      </c>
      <c r="C175" s="10" t="s">
        <v>745</v>
      </c>
      <c r="D175" s="10" t="s">
        <v>484</v>
      </c>
      <c r="E175" s="10" t="s">
        <v>746</v>
      </c>
      <c r="F175" s="10" t="s">
        <v>79</v>
      </c>
      <c r="G175" s="10" t="s">
        <v>486</v>
      </c>
      <c r="H175" s="10" t="s">
        <v>22</v>
      </c>
      <c r="I175" s="10" t="s">
        <v>747</v>
      </c>
      <c r="J175" s="10" t="s">
        <v>747</v>
      </c>
      <c r="K175" s="7" t="s">
        <v>748</v>
      </c>
      <c r="L175" s="7" t="s">
        <v>749</v>
      </c>
      <c r="M175" s="7" t="s">
        <v>636</v>
      </c>
      <c r="N175" s="7" t="s">
        <v>750</v>
      </c>
      <c r="O175" s="7" t="s">
        <v>35</v>
      </c>
      <c r="P175" s="27"/>
    </row>
    <row r="176" ht="62.25" customHeight="1" spans="1:16">
      <c r="A176" s="5" t="s">
        <v>751</v>
      </c>
      <c r="B176" s="15" t="s">
        <v>752</v>
      </c>
      <c r="C176" s="15" t="s">
        <v>206</v>
      </c>
      <c r="D176" s="15" t="s">
        <v>753</v>
      </c>
      <c r="E176" s="15" t="s">
        <v>754</v>
      </c>
      <c r="F176" s="45">
        <v>30</v>
      </c>
      <c r="G176" s="15" t="s">
        <v>31</v>
      </c>
      <c r="H176" s="15" t="s">
        <v>22</v>
      </c>
      <c r="I176" s="15" t="s">
        <v>755</v>
      </c>
      <c r="J176" s="15" t="s">
        <v>755</v>
      </c>
      <c r="K176" s="80">
        <v>15.999</v>
      </c>
      <c r="L176" s="45">
        <v>0.5333</v>
      </c>
      <c r="M176" s="15" t="s">
        <v>332</v>
      </c>
      <c r="N176" s="45">
        <v>0.4166</v>
      </c>
      <c r="O176" s="15" t="s">
        <v>35</v>
      </c>
      <c r="P176" s="27"/>
    </row>
    <row r="177" ht="54" customHeight="1" spans="1:16">
      <c r="A177" s="5" t="s">
        <v>756</v>
      </c>
      <c r="B177" s="11" t="s">
        <v>757</v>
      </c>
      <c r="C177" s="11" t="s">
        <v>653</v>
      </c>
      <c r="D177" s="11" t="s">
        <v>76</v>
      </c>
      <c r="E177" s="11" t="s">
        <v>758</v>
      </c>
      <c r="F177" s="21">
        <v>120</v>
      </c>
      <c r="G177" s="11" t="s">
        <v>31</v>
      </c>
      <c r="H177" s="11" t="s">
        <v>22</v>
      </c>
      <c r="I177" s="11" t="s">
        <v>759</v>
      </c>
      <c r="J177" s="11" t="s">
        <v>760</v>
      </c>
      <c r="K177" s="11" t="s">
        <v>761</v>
      </c>
      <c r="L177" s="11" t="s">
        <v>762</v>
      </c>
      <c r="M177" s="11" t="s">
        <v>311</v>
      </c>
      <c r="N177" s="11" t="s">
        <v>763</v>
      </c>
      <c r="O177" s="11" t="s">
        <v>35</v>
      </c>
      <c r="P177" s="27"/>
    </row>
    <row r="178" ht="32.25" customHeight="1" spans="1:16">
      <c r="A178" s="5" t="s">
        <v>764</v>
      </c>
      <c r="B178" s="12" t="s">
        <v>765</v>
      </c>
      <c r="C178" s="12" t="s">
        <v>410</v>
      </c>
      <c r="D178" s="12" t="s">
        <v>53</v>
      </c>
      <c r="E178" s="12" t="s">
        <v>20</v>
      </c>
      <c r="F178" s="12" t="s">
        <v>143</v>
      </c>
      <c r="G178" s="12" t="s">
        <v>21</v>
      </c>
      <c r="H178" s="12" t="s">
        <v>22</v>
      </c>
      <c r="I178" s="12" t="s">
        <v>766</v>
      </c>
      <c r="J178" s="12" t="s">
        <v>766</v>
      </c>
      <c r="K178" s="21">
        <v>8.23</v>
      </c>
      <c r="L178" s="21">
        <v>0.4115</v>
      </c>
      <c r="M178" s="11" t="s">
        <v>767</v>
      </c>
      <c r="N178" s="21">
        <v>0.259</v>
      </c>
      <c r="O178" s="11" t="s">
        <v>25</v>
      </c>
      <c r="P178" s="27"/>
    </row>
    <row r="179" ht="40.5" customHeight="1" spans="1:16">
      <c r="A179" s="5" t="s">
        <v>768</v>
      </c>
      <c r="B179" s="12" t="s">
        <v>769</v>
      </c>
      <c r="C179" s="12" t="s">
        <v>52</v>
      </c>
      <c r="D179" s="12" t="s">
        <v>53</v>
      </c>
      <c r="E179" s="12" t="s">
        <v>20</v>
      </c>
      <c r="F179" s="12" t="s">
        <v>54</v>
      </c>
      <c r="G179" s="12" t="s">
        <v>21</v>
      </c>
      <c r="H179" s="12" t="s">
        <v>22</v>
      </c>
      <c r="I179" s="12" t="s">
        <v>766</v>
      </c>
      <c r="J179" s="12" t="s">
        <v>766</v>
      </c>
      <c r="K179" s="21">
        <v>5.88</v>
      </c>
      <c r="L179" s="21">
        <v>0.245</v>
      </c>
      <c r="M179" s="11" t="s">
        <v>770</v>
      </c>
      <c r="N179" s="21">
        <v>0.1808</v>
      </c>
      <c r="O179" s="24" t="s">
        <v>261</v>
      </c>
      <c r="P179" s="27"/>
    </row>
    <row r="180" ht="54" customHeight="1" spans="1:16">
      <c r="A180" s="5" t="s">
        <v>771</v>
      </c>
      <c r="B180" s="7" t="s">
        <v>772</v>
      </c>
      <c r="C180" s="7" t="s">
        <v>315</v>
      </c>
      <c r="D180" s="7" t="s">
        <v>53</v>
      </c>
      <c r="E180" s="7" t="s">
        <v>773</v>
      </c>
      <c r="F180" s="8">
        <v>6</v>
      </c>
      <c r="G180" s="7" t="s">
        <v>21</v>
      </c>
      <c r="H180" s="7" t="s">
        <v>22</v>
      </c>
      <c r="I180" s="7" t="s">
        <v>774</v>
      </c>
      <c r="J180" s="7" t="s">
        <v>774</v>
      </c>
      <c r="K180" s="8">
        <v>13.6752</v>
      </c>
      <c r="L180" s="8">
        <v>2.2792</v>
      </c>
      <c r="M180" s="7" t="s">
        <v>579</v>
      </c>
      <c r="N180" s="41">
        <v>2.1</v>
      </c>
      <c r="O180" s="7" t="s">
        <v>25</v>
      </c>
      <c r="P180" s="27"/>
    </row>
    <row r="181" ht="36" customHeight="1" spans="1:16">
      <c r="A181" s="5" t="s">
        <v>775</v>
      </c>
      <c r="B181" s="15" t="s">
        <v>87</v>
      </c>
      <c r="C181" s="16" t="s">
        <v>88</v>
      </c>
      <c r="D181" s="16" t="s">
        <v>29</v>
      </c>
      <c r="E181" s="16" t="s">
        <v>89</v>
      </c>
      <c r="F181" s="17">
        <v>14</v>
      </c>
      <c r="G181" s="16" t="s">
        <v>31</v>
      </c>
      <c r="H181" s="15" t="s">
        <v>22</v>
      </c>
      <c r="I181" s="15" t="s">
        <v>91</v>
      </c>
      <c r="J181" s="15" t="s">
        <v>91</v>
      </c>
      <c r="K181" s="32">
        <v>15.4168</v>
      </c>
      <c r="L181" s="32">
        <v>1.1012</v>
      </c>
      <c r="M181" s="15" t="s">
        <v>92</v>
      </c>
      <c r="N181" s="33">
        <v>0.71</v>
      </c>
      <c r="O181" s="15" t="s">
        <v>261</v>
      </c>
      <c r="P181" s="27"/>
    </row>
    <row r="182" ht="51" customHeight="1" spans="1:16">
      <c r="A182" s="5" t="s">
        <v>776</v>
      </c>
      <c r="B182" s="15" t="s">
        <v>94</v>
      </c>
      <c r="C182" s="16" t="s">
        <v>88</v>
      </c>
      <c r="D182" s="16" t="s">
        <v>29</v>
      </c>
      <c r="E182" s="16" t="s">
        <v>82</v>
      </c>
      <c r="F182" s="17">
        <v>28</v>
      </c>
      <c r="G182" s="16" t="s">
        <v>31</v>
      </c>
      <c r="H182" s="15" t="s">
        <v>22</v>
      </c>
      <c r="I182" s="15" t="s">
        <v>91</v>
      </c>
      <c r="J182" s="15" t="s">
        <v>91</v>
      </c>
      <c r="K182" s="32">
        <v>21.28</v>
      </c>
      <c r="L182" s="32">
        <v>0.76</v>
      </c>
      <c r="M182" s="15" t="s">
        <v>96</v>
      </c>
      <c r="N182" s="33">
        <v>0.5725</v>
      </c>
      <c r="O182" s="16" t="s">
        <v>25</v>
      </c>
      <c r="P182" s="27"/>
    </row>
    <row r="183" ht="48" customHeight="1" spans="1:16">
      <c r="A183" s="5" t="s">
        <v>777</v>
      </c>
      <c r="B183" s="15" t="s">
        <v>98</v>
      </c>
      <c r="C183" s="16" t="s">
        <v>88</v>
      </c>
      <c r="D183" s="16" t="s">
        <v>29</v>
      </c>
      <c r="E183" s="16" t="s">
        <v>99</v>
      </c>
      <c r="F183" s="17">
        <v>14</v>
      </c>
      <c r="G183" s="16" t="s">
        <v>31</v>
      </c>
      <c r="H183" s="15" t="s">
        <v>22</v>
      </c>
      <c r="I183" s="15" t="s">
        <v>91</v>
      </c>
      <c r="J183" s="15" t="s">
        <v>91</v>
      </c>
      <c r="K183" s="32">
        <v>37.184</v>
      </c>
      <c r="L183" s="32">
        <v>2.656</v>
      </c>
      <c r="M183" s="15" t="s">
        <v>100</v>
      </c>
      <c r="N183" s="33">
        <v>2.46785714285714</v>
      </c>
      <c r="O183" s="16" t="s">
        <v>25</v>
      </c>
      <c r="P183" s="27"/>
    </row>
    <row r="184" ht="46.5" customHeight="1" spans="1:16">
      <c r="A184" s="5" t="s">
        <v>778</v>
      </c>
      <c r="B184" s="15" t="s">
        <v>101</v>
      </c>
      <c r="C184" s="16" t="s">
        <v>88</v>
      </c>
      <c r="D184" s="16" t="s">
        <v>29</v>
      </c>
      <c r="E184" s="16" t="s">
        <v>99</v>
      </c>
      <c r="F184" s="17">
        <v>7</v>
      </c>
      <c r="G184" s="16" t="s">
        <v>31</v>
      </c>
      <c r="H184" s="15" t="s">
        <v>22</v>
      </c>
      <c r="I184" s="15" t="s">
        <v>91</v>
      </c>
      <c r="J184" s="15" t="s">
        <v>91</v>
      </c>
      <c r="K184" s="32">
        <v>19.0687</v>
      </c>
      <c r="L184" s="32">
        <v>2.7241</v>
      </c>
      <c r="M184" s="15" t="s">
        <v>102</v>
      </c>
      <c r="N184" s="33">
        <v>2.46857142857143</v>
      </c>
      <c r="O184" s="16" t="s">
        <v>25</v>
      </c>
      <c r="P184" s="27"/>
    </row>
    <row r="185" ht="50.4" customHeight="1" spans="1:16">
      <c r="A185" s="5" t="s">
        <v>779</v>
      </c>
      <c r="B185" s="13" t="s">
        <v>780</v>
      </c>
      <c r="C185" s="13" t="s">
        <v>551</v>
      </c>
      <c r="D185" s="13" t="s">
        <v>29</v>
      </c>
      <c r="E185" s="7" t="s">
        <v>155</v>
      </c>
      <c r="F185" s="8">
        <v>30</v>
      </c>
      <c r="G185" s="7" t="s">
        <v>31</v>
      </c>
      <c r="H185" s="7" t="s">
        <v>22</v>
      </c>
      <c r="I185" s="7" t="s">
        <v>781</v>
      </c>
      <c r="J185" s="13" t="s">
        <v>782</v>
      </c>
      <c r="K185" s="41">
        <v>3579.999</v>
      </c>
      <c r="L185" s="8">
        <v>119.3333</v>
      </c>
      <c r="M185" s="7" t="s">
        <v>84</v>
      </c>
      <c r="N185" s="41">
        <v>66</v>
      </c>
      <c r="O185" s="7" t="s">
        <v>85</v>
      </c>
      <c r="P185" s="27"/>
    </row>
    <row r="186" ht="54" customHeight="1" spans="1:16">
      <c r="A186" s="5" t="s">
        <v>783</v>
      </c>
      <c r="B186" s="13" t="s">
        <v>784</v>
      </c>
      <c r="C186" s="13" t="s">
        <v>67</v>
      </c>
      <c r="D186" s="13" t="s">
        <v>29</v>
      </c>
      <c r="E186" s="7" t="s">
        <v>68</v>
      </c>
      <c r="F186" s="8">
        <v>28</v>
      </c>
      <c r="G186" s="7" t="s">
        <v>31</v>
      </c>
      <c r="H186" s="7" t="s">
        <v>22</v>
      </c>
      <c r="I186" s="13" t="s">
        <v>785</v>
      </c>
      <c r="J186" s="13" t="s">
        <v>785</v>
      </c>
      <c r="K186" s="28">
        <v>18.27</v>
      </c>
      <c r="L186" s="8">
        <v>0.6525</v>
      </c>
      <c r="M186" s="7" t="s">
        <v>306</v>
      </c>
      <c r="N186" s="8">
        <v>0.6439</v>
      </c>
      <c r="O186" s="7" t="s">
        <v>35</v>
      </c>
      <c r="P186" s="27"/>
    </row>
    <row r="187" ht="54" customHeight="1" spans="1:16">
      <c r="A187" s="5" t="s">
        <v>786</v>
      </c>
      <c r="B187" s="13" t="s">
        <v>787</v>
      </c>
      <c r="C187" s="13" t="s">
        <v>67</v>
      </c>
      <c r="D187" s="13" t="s">
        <v>29</v>
      </c>
      <c r="E187" s="7" t="s">
        <v>68</v>
      </c>
      <c r="F187" s="8">
        <v>28</v>
      </c>
      <c r="G187" s="7" t="s">
        <v>31</v>
      </c>
      <c r="H187" s="7" t="s">
        <v>22</v>
      </c>
      <c r="I187" s="13" t="s">
        <v>785</v>
      </c>
      <c r="J187" s="13" t="s">
        <v>785</v>
      </c>
      <c r="K187" s="28">
        <v>18.27</v>
      </c>
      <c r="L187" s="8">
        <v>0.6525</v>
      </c>
      <c r="M187" s="7" t="s">
        <v>306</v>
      </c>
      <c r="N187" s="8">
        <v>0.6439</v>
      </c>
      <c r="O187" s="7" t="s">
        <v>35</v>
      </c>
      <c r="P187" s="27"/>
    </row>
    <row r="188" ht="38.25" customHeight="1" spans="1:16">
      <c r="A188" s="5" t="s">
        <v>788</v>
      </c>
      <c r="B188" s="10" t="s">
        <v>789</v>
      </c>
      <c r="C188" s="13" t="s">
        <v>410</v>
      </c>
      <c r="D188" s="7" t="s">
        <v>53</v>
      </c>
      <c r="E188" s="10" t="s">
        <v>20</v>
      </c>
      <c r="F188" s="10" t="s">
        <v>54</v>
      </c>
      <c r="G188" s="10" t="s">
        <v>21</v>
      </c>
      <c r="H188" s="10" t="s">
        <v>22</v>
      </c>
      <c r="I188" s="10" t="s">
        <v>790</v>
      </c>
      <c r="J188" s="10" t="s">
        <v>790</v>
      </c>
      <c r="K188" s="28">
        <v>11.0568</v>
      </c>
      <c r="L188" s="28">
        <v>0.4607</v>
      </c>
      <c r="M188" s="7" t="s">
        <v>177</v>
      </c>
      <c r="N188" s="28">
        <v>0.4333</v>
      </c>
      <c r="O188" s="7" t="s">
        <v>261</v>
      </c>
      <c r="P188" s="27"/>
    </row>
    <row r="189" ht="51" customHeight="1" spans="1:16">
      <c r="A189" s="5" t="s">
        <v>791</v>
      </c>
      <c r="B189" s="10" t="s">
        <v>792</v>
      </c>
      <c r="C189" s="10" t="s">
        <v>43</v>
      </c>
      <c r="D189" s="10" t="s">
        <v>29</v>
      </c>
      <c r="E189" s="10" t="s">
        <v>20</v>
      </c>
      <c r="F189" s="10" t="s">
        <v>44</v>
      </c>
      <c r="G189" s="10" t="s">
        <v>31</v>
      </c>
      <c r="H189" s="10" t="s">
        <v>22</v>
      </c>
      <c r="I189" s="10" t="s">
        <v>790</v>
      </c>
      <c r="J189" s="10" t="s">
        <v>790</v>
      </c>
      <c r="K189" s="28">
        <v>54.9</v>
      </c>
      <c r="L189" s="81">
        <v>9.15</v>
      </c>
      <c r="M189" s="7" t="s">
        <v>40</v>
      </c>
      <c r="N189" s="28">
        <v>5.7767</v>
      </c>
      <c r="O189" s="7" t="s">
        <v>261</v>
      </c>
      <c r="P189" s="27"/>
    </row>
    <row r="190" ht="51" customHeight="1" spans="1:16">
      <c r="A190" s="5" t="s">
        <v>793</v>
      </c>
      <c r="B190" s="10" t="s">
        <v>794</v>
      </c>
      <c r="C190" s="10" t="s">
        <v>43</v>
      </c>
      <c r="D190" s="10" t="s">
        <v>29</v>
      </c>
      <c r="E190" s="10" t="s">
        <v>20</v>
      </c>
      <c r="F190" s="10" t="s">
        <v>41</v>
      </c>
      <c r="G190" s="10" t="s">
        <v>31</v>
      </c>
      <c r="H190" s="10" t="s">
        <v>22</v>
      </c>
      <c r="I190" s="10" t="s">
        <v>790</v>
      </c>
      <c r="J190" s="10" t="s">
        <v>790</v>
      </c>
      <c r="K190" s="28">
        <v>18.5</v>
      </c>
      <c r="L190" s="81">
        <v>4.625</v>
      </c>
      <c r="M190" s="7" t="s">
        <v>259</v>
      </c>
      <c r="N190" s="28">
        <v>4.625</v>
      </c>
      <c r="O190" s="7" t="s">
        <v>261</v>
      </c>
      <c r="P190" s="27"/>
    </row>
    <row r="191" ht="38.25" customHeight="1" spans="1:16">
      <c r="A191" s="5" t="s">
        <v>795</v>
      </c>
      <c r="B191" s="10" t="s">
        <v>796</v>
      </c>
      <c r="C191" s="10" t="s">
        <v>133</v>
      </c>
      <c r="D191" s="10" t="s">
        <v>29</v>
      </c>
      <c r="E191" s="10" t="s">
        <v>49</v>
      </c>
      <c r="F191" s="10" t="s">
        <v>93</v>
      </c>
      <c r="G191" s="10" t="s">
        <v>31</v>
      </c>
      <c r="H191" s="10" t="s">
        <v>22</v>
      </c>
      <c r="I191" s="10" t="s">
        <v>790</v>
      </c>
      <c r="J191" s="10" t="s">
        <v>790</v>
      </c>
      <c r="K191" s="28">
        <v>6.2004</v>
      </c>
      <c r="L191" s="28">
        <v>0.5167</v>
      </c>
      <c r="M191" s="7" t="s">
        <v>177</v>
      </c>
      <c r="N191" s="28">
        <v>0.5</v>
      </c>
      <c r="O191" s="7" t="s">
        <v>25</v>
      </c>
      <c r="P191" s="27"/>
    </row>
    <row r="192" ht="38.25" customHeight="1" spans="1:16">
      <c r="A192" s="5" t="s">
        <v>797</v>
      </c>
      <c r="B192" s="12" t="s">
        <v>798</v>
      </c>
      <c r="C192" s="12" t="s">
        <v>384</v>
      </c>
      <c r="D192" s="12" t="s">
        <v>29</v>
      </c>
      <c r="E192" s="12" t="s">
        <v>385</v>
      </c>
      <c r="F192" s="12" t="s">
        <v>143</v>
      </c>
      <c r="G192" s="12" t="s">
        <v>31</v>
      </c>
      <c r="H192" s="12" t="s">
        <v>22</v>
      </c>
      <c r="I192" s="12" t="s">
        <v>799</v>
      </c>
      <c r="J192" s="12" t="s">
        <v>799</v>
      </c>
      <c r="K192" s="8">
        <v>17.2</v>
      </c>
      <c r="L192" s="8">
        <f>K192/F192</f>
        <v>0.86</v>
      </c>
      <c r="M192" s="8">
        <v>16.42</v>
      </c>
      <c r="N192" s="8">
        <f>M192/F192</f>
        <v>0.821</v>
      </c>
      <c r="O192" s="7" t="s">
        <v>35</v>
      </c>
      <c r="P192" s="27"/>
    </row>
    <row r="193" ht="38.25" customHeight="1" spans="1:16">
      <c r="A193" s="5" t="s">
        <v>800</v>
      </c>
      <c r="B193" s="12" t="s">
        <v>801</v>
      </c>
      <c r="C193" s="12" t="s">
        <v>384</v>
      </c>
      <c r="D193" s="12" t="s">
        <v>29</v>
      </c>
      <c r="E193" s="12" t="s">
        <v>68</v>
      </c>
      <c r="F193" s="12" t="s">
        <v>143</v>
      </c>
      <c r="G193" s="12" t="s">
        <v>31</v>
      </c>
      <c r="H193" s="12" t="s">
        <v>22</v>
      </c>
      <c r="I193" s="12" t="s">
        <v>799</v>
      </c>
      <c r="J193" s="12" t="s">
        <v>799</v>
      </c>
      <c r="K193" s="8">
        <v>29.8</v>
      </c>
      <c r="L193" s="8">
        <f>K193/F193</f>
        <v>1.49</v>
      </c>
      <c r="M193" s="8">
        <v>27.36</v>
      </c>
      <c r="N193" s="8">
        <f>M193/F193</f>
        <v>1.368</v>
      </c>
      <c r="O193" s="7" t="s">
        <v>35</v>
      </c>
      <c r="P193" s="27"/>
    </row>
    <row r="194" ht="38.25" customHeight="1" spans="1:16">
      <c r="A194" s="5" t="s">
        <v>802</v>
      </c>
      <c r="B194" s="12" t="s">
        <v>803</v>
      </c>
      <c r="C194" s="12" t="s">
        <v>384</v>
      </c>
      <c r="D194" s="12" t="s">
        <v>29</v>
      </c>
      <c r="E194" s="12" t="s">
        <v>68</v>
      </c>
      <c r="F194" s="12" t="s">
        <v>79</v>
      </c>
      <c r="G194" s="12" t="s">
        <v>31</v>
      </c>
      <c r="H194" s="12" t="s">
        <v>22</v>
      </c>
      <c r="I194" s="12" t="s">
        <v>799</v>
      </c>
      <c r="J194" s="12" t="s">
        <v>799</v>
      </c>
      <c r="K194" s="8">
        <v>15.282</v>
      </c>
      <c r="L194" s="8">
        <f>K194/F194</f>
        <v>1.5282</v>
      </c>
      <c r="M194" s="8">
        <v>14.28</v>
      </c>
      <c r="N194" s="8">
        <f>M194/F194</f>
        <v>1.428</v>
      </c>
      <c r="O194" s="7" t="s">
        <v>35</v>
      </c>
      <c r="P194" s="27"/>
    </row>
    <row r="195" ht="38.25" customHeight="1" spans="1:16">
      <c r="A195" s="5" t="s">
        <v>804</v>
      </c>
      <c r="B195" s="12" t="s">
        <v>805</v>
      </c>
      <c r="C195" s="12" t="s">
        <v>384</v>
      </c>
      <c r="D195" s="12" t="s">
        <v>29</v>
      </c>
      <c r="E195" s="12" t="s">
        <v>68</v>
      </c>
      <c r="F195" s="12" t="s">
        <v>195</v>
      </c>
      <c r="G195" s="12" t="s">
        <v>31</v>
      </c>
      <c r="H195" s="12" t="s">
        <v>22</v>
      </c>
      <c r="I195" s="12" t="s">
        <v>799</v>
      </c>
      <c r="J195" s="12" t="s">
        <v>799</v>
      </c>
      <c r="K195" s="8">
        <v>44.04</v>
      </c>
      <c r="L195" s="8">
        <f>K195/F195</f>
        <v>1.468</v>
      </c>
      <c r="M195" s="8">
        <v>40.44</v>
      </c>
      <c r="N195" s="8">
        <f>M195/F195</f>
        <v>1.348</v>
      </c>
      <c r="O195" s="7" t="s">
        <v>35</v>
      </c>
      <c r="P195" s="27"/>
    </row>
    <row r="196" ht="48" customHeight="1" spans="1:16">
      <c r="A196" s="5" t="s">
        <v>806</v>
      </c>
      <c r="B196" s="10" t="s">
        <v>807</v>
      </c>
      <c r="C196" s="13" t="s">
        <v>197</v>
      </c>
      <c r="D196" s="7" t="s">
        <v>53</v>
      </c>
      <c r="E196" s="10" t="s">
        <v>20</v>
      </c>
      <c r="F196" s="10" t="s">
        <v>275</v>
      </c>
      <c r="G196" s="10" t="s">
        <v>21</v>
      </c>
      <c r="H196" s="10" t="s">
        <v>22</v>
      </c>
      <c r="I196" s="10" t="s">
        <v>808</v>
      </c>
      <c r="J196" s="10" t="s">
        <v>808</v>
      </c>
      <c r="K196" s="28">
        <v>20.55</v>
      </c>
      <c r="L196" s="28">
        <v>0.411</v>
      </c>
      <c r="M196" s="7" t="s">
        <v>177</v>
      </c>
      <c r="N196" s="8">
        <v>0.1862</v>
      </c>
      <c r="O196" s="7" t="s">
        <v>261</v>
      </c>
      <c r="P196" s="27"/>
    </row>
    <row r="197" ht="41" customHeight="1" spans="1:16">
      <c r="A197" s="5" t="s">
        <v>809</v>
      </c>
      <c r="B197" s="7" t="s">
        <v>810</v>
      </c>
      <c r="C197" s="7" t="s">
        <v>206</v>
      </c>
      <c r="D197" s="7" t="s">
        <v>29</v>
      </c>
      <c r="E197" s="7" t="s">
        <v>207</v>
      </c>
      <c r="F197" s="8">
        <v>30</v>
      </c>
      <c r="G197" s="7" t="s">
        <v>31</v>
      </c>
      <c r="H197" s="7" t="s">
        <v>22</v>
      </c>
      <c r="I197" s="7" t="s">
        <v>811</v>
      </c>
      <c r="J197" s="7" t="s">
        <v>811</v>
      </c>
      <c r="K197" s="7" t="s">
        <v>812</v>
      </c>
      <c r="L197" s="7" t="s">
        <v>813</v>
      </c>
      <c r="M197" s="7" t="s">
        <v>259</v>
      </c>
      <c r="N197" s="7" t="s">
        <v>813</v>
      </c>
      <c r="O197" s="7" t="s">
        <v>25</v>
      </c>
      <c r="P197" s="27"/>
    </row>
    <row r="198" ht="28.5" customHeight="1" spans="1:16">
      <c r="A198" s="5" t="s">
        <v>814</v>
      </c>
      <c r="B198" s="4" t="s">
        <v>815</v>
      </c>
      <c r="C198" s="4" t="s">
        <v>28</v>
      </c>
      <c r="D198" s="4" t="s">
        <v>76</v>
      </c>
      <c r="E198" s="4" t="s">
        <v>30</v>
      </c>
      <c r="F198" s="4" t="s">
        <v>93</v>
      </c>
      <c r="G198" s="4" t="s">
        <v>31</v>
      </c>
      <c r="H198" s="4" t="s">
        <v>22</v>
      </c>
      <c r="I198" s="4" t="s">
        <v>816</v>
      </c>
      <c r="J198" s="4" t="s">
        <v>816</v>
      </c>
      <c r="K198" s="6">
        <v>34.4628</v>
      </c>
      <c r="L198" s="6">
        <v>2.8719</v>
      </c>
      <c r="M198" s="4" t="s">
        <v>817</v>
      </c>
      <c r="N198" s="6">
        <v>1.0934</v>
      </c>
      <c r="O198" s="4" t="s">
        <v>818</v>
      </c>
      <c r="P198" s="27"/>
    </row>
    <row r="199" ht="28.5" customHeight="1" spans="1:16">
      <c r="A199" s="5" t="s">
        <v>819</v>
      </c>
      <c r="B199" s="4" t="s">
        <v>820</v>
      </c>
      <c r="C199" s="4" t="s">
        <v>28</v>
      </c>
      <c r="D199" s="4" t="s">
        <v>76</v>
      </c>
      <c r="E199" s="4" t="s">
        <v>30</v>
      </c>
      <c r="F199" s="4" t="s">
        <v>131</v>
      </c>
      <c r="G199" s="4" t="s">
        <v>31</v>
      </c>
      <c r="H199" s="4" t="s">
        <v>22</v>
      </c>
      <c r="I199" s="4" t="s">
        <v>816</v>
      </c>
      <c r="J199" s="4" t="s">
        <v>816</v>
      </c>
      <c r="K199" s="6">
        <v>50.9346</v>
      </c>
      <c r="L199" s="6">
        <v>2.8297</v>
      </c>
      <c r="M199" s="4" t="s">
        <v>821</v>
      </c>
      <c r="N199" s="6">
        <v>1.0778</v>
      </c>
      <c r="O199" s="4" t="s">
        <v>818</v>
      </c>
      <c r="P199" s="27"/>
    </row>
    <row r="200" ht="28.5" customHeight="1" spans="1:16">
      <c r="A200" s="5" t="s">
        <v>822</v>
      </c>
      <c r="B200" s="4" t="s">
        <v>823</v>
      </c>
      <c r="C200" s="4" t="s">
        <v>28</v>
      </c>
      <c r="D200" s="4" t="s">
        <v>76</v>
      </c>
      <c r="E200" s="4" t="s">
        <v>30</v>
      </c>
      <c r="F200" s="4" t="s">
        <v>54</v>
      </c>
      <c r="G200" s="4" t="s">
        <v>31</v>
      </c>
      <c r="H200" s="4" t="s">
        <v>22</v>
      </c>
      <c r="I200" s="4" t="s">
        <v>816</v>
      </c>
      <c r="J200" s="4" t="s">
        <v>816</v>
      </c>
      <c r="K200" s="6">
        <v>67.2024</v>
      </c>
      <c r="L200" s="6">
        <v>2.8001</v>
      </c>
      <c r="M200" s="4" t="s">
        <v>824</v>
      </c>
      <c r="N200" s="6">
        <v>1.0663</v>
      </c>
      <c r="O200" s="4" t="s">
        <v>818</v>
      </c>
      <c r="P200" s="27"/>
    </row>
    <row r="201" ht="28.5" customHeight="1" spans="1:16">
      <c r="A201" s="5" t="s">
        <v>825</v>
      </c>
      <c r="B201" s="4" t="s">
        <v>826</v>
      </c>
      <c r="C201" s="4" t="s">
        <v>28</v>
      </c>
      <c r="D201" s="4" t="s">
        <v>76</v>
      </c>
      <c r="E201" s="4" t="s">
        <v>30</v>
      </c>
      <c r="F201" s="4" t="s">
        <v>228</v>
      </c>
      <c r="G201" s="4" t="s">
        <v>31</v>
      </c>
      <c r="H201" s="4" t="s">
        <v>22</v>
      </c>
      <c r="I201" s="4" t="s">
        <v>816</v>
      </c>
      <c r="J201" s="4" t="s">
        <v>816</v>
      </c>
      <c r="K201" s="6">
        <v>99.324</v>
      </c>
      <c r="L201" s="6">
        <v>2.759</v>
      </c>
      <c r="M201" s="4" t="s">
        <v>827</v>
      </c>
      <c r="N201" s="6">
        <v>1.0506</v>
      </c>
      <c r="O201" s="4" t="s">
        <v>818</v>
      </c>
      <c r="P201" s="27"/>
    </row>
    <row r="202" ht="28.5" customHeight="1" spans="1:16">
      <c r="A202" s="5" t="s">
        <v>828</v>
      </c>
      <c r="B202" s="4" t="s">
        <v>829</v>
      </c>
      <c r="C202" s="4" t="s">
        <v>28</v>
      </c>
      <c r="D202" s="4" t="s">
        <v>76</v>
      </c>
      <c r="E202" s="4" t="s">
        <v>30</v>
      </c>
      <c r="F202" s="4" t="s">
        <v>280</v>
      </c>
      <c r="G202" s="4" t="s">
        <v>31</v>
      </c>
      <c r="H202" s="4" t="s">
        <v>22</v>
      </c>
      <c r="I202" s="4" t="s">
        <v>816</v>
      </c>
      <c r="J202" s="4" t="s">
        <v>816</v>
      </c>
      <c r="K202" s="6">
        <v>131.0496</v>
      </c>
      <c r="L202" s="6">
        <v>2.7302</v>
      </c>
      <c r="M202" s="4" t="s">
        <v>830</v>
      </c>
      <c r="N202" s="6">
        <v>1.0396</v>
      </c>
      <c r="O202" s="4" t="s">
        <v>818</v>
      </c>
      <c r="P202" s="27"/>
    </row>
    <row r="203" ht="77" customHeight="1" spans="1:16">
      <c r="A203" s="5" t="s">
        <v>831</v>
      </c>
      <c r="B203" s="10" t="s">
        <v>832</v>
      </c>
      <c r="C203" s="15" t="s">
        <v>67</v>
      </c>
      <c r="D203" s="15" t="s">
        <v>29</v>
      </c>
      <c r="E203" s="13" t="s">
        <v>833</v>
      </c>
      <c r="F203" s="8">
        <v>14</v>
      </c>
      <c r="G203" s="7" t="s">
        <v>31</v>
      </c>
      <c r="H203" s="7" t="s">
        <v>22</v>
      </c>
      <c r="I203" s="13" t="s">
        <v>834</v>
      </c>
      <c r="J203" s="13" t="s">
        <v>834</v>
      </c>
      <c r="K203" s="28">
        <v>9.69</v>
      </c>
      <c r="L203" s="8">
        <v>0.6921</v>
      </c>
      <c r="M203" s="13" t="s">
        <v>336</v>
      </c>
      <c r="N203" s="8">
        <v>0.6921</v>
      </c>
      <c r="O203" s="7" t="s">
        <v>25</v>
      </c>
      <c r="P203" s="27"/>
    </row>
    <row r="204" ht="54" customHeight="1" spans="1:16">
      <c r="A204" s="5" t="s">
        <v>835</v>
      </c>
      <c r="B204" s="5" t="s">
        <v>836</v>
      </c>
      <c r="C204" s="5" t="s">
        <v>410</v>
      </c>
      <c r="D204" s="5" t="s">
        <v>53</v>
      </c>
      <c r="E204" s="5" t="s">
        <v>20</v>
      </c>
      <c r="F204" s="5" t="s">
        <v>54</v>
      </c>
      <c r="G204" s="5" t="s">
        <v>21</v>
      </c>
      <c r="H204" s="5" t="s">
        <v>22</v>
      </c>
      <c r="I204" s="5" t="s">
        <v>837</v>
      </c>
      <c r="J204" s="5" t="s">
        <v>837</v>
      </c>
      <c r="K204" s="64">
        <v>35.04</v>
      </c>
      <c r="L204" s="64">
        <v>1.46</v>
      </c>
      <c r="M204" s="5" t="s">
        <v>838</v>
      </c>
      <c r="N204" s="64">
        <v>1.4583</v>
      </c>
      <c r="O204" s="5" t="s">
        <v>261</v>
      </c>
      <c r="P204" s="27"/>
    </row>
    <row r="205" ht="54" customHeight="1" spans="1:16">
      <c r="A205" s="5" t="s">
        <v>839</v>
      </c>
      <c r="B205" s="5" t="s">
        <v>840</v>
      </c>
      <c r="C205" s="5" t="s">
        <v>52</v>
      </c>
      <c r="D205" s="5" t="s">
        <v>53</v>
      </c>
      <c r="E205" s="5" t="s">
        <v>20</v>
      </c>
      <c r="F205" s="5" t="s">
        <v>54</v>
      </c>
      <c r="G205" s="5" t="s">
        <v>21</v>
      </c>
      <c r="H205" s="5" t="s">
        <v>22</v>
      </c>
      <c r="I205" s="5" t="s">
        <v>837</v>
      </c>
      <c r="J205" s="5" t="s">
        <v>837</v>
      </c>
      <c r="K205" s="5" t="s">
        <v>841</v>
      </c>
      <c r="L205" s="64">
        <v>0.25</v>
      </c>
      <c r="M205" s="5" t="s">
        <v>447</v>
      </c>
      <c r="N205" s="64">
        <v>1</v>
      </c>
      <c r="O205" s="5" t="s">
        <v>261</v>
      </c>
      <c r="P205" s="27"/>
    </row>
    <row r="206" ht="54" customHeight="1" spans="1:16">
      <c r="A206" s="5" t="s">
        <v>842</v>
      </c>
      <c r="B206" s="5" t="s">
        <v>843</v>
      </c>
      <c r="C206" s="5" t="s">
        <v>88</v>
      </c>
      <c r="D206" s="5" t="s">
        <v>76</v>
      </c>
      <c r="E206" s="5" t="s">
        <v>89</v>
      </c>
      <c r="F206" s="5" t="s">
        <v>79</v>
      </c>
      <c r="G206" s="5" t="s">
        <v>31</v>
      </c>
      <c r="H206" s="5" t="s">
        <v>22</v>
      </c>
      <c r="I206" s="5" t="s">
        <v>837</v>
      </c>
      <c r="J206" s="5" t="s">
        <v>837</v>
      </c>
      <c r="K206" s="5" t="s">
        <v>844</v>
      </c>
      <c r="L206" s="64">
        <v>0.399</v>
      </c>
      <c r="M206" s="5" t="s">
        <v>845</v>
      </c>
      <c r="N206" s="64">
        <f>29/10</f>
        <v>2.9</v>
      </c>
      <c r="O206" s="5" t="s">
        <v>261</v>
      </c>
      <c r="P206" s="27"/>
    </row>
    <row r="207" ht="54" customHeight="1" spans="1:16">
      <c r="A207" s="5" t="s">
        <v>846</v>
      </c>
      <c r="B207" s="13" t="s">
        <v>847</v>
      </c>
      <c r="C207" s="13" t="s">
        <v>81</v>
      </c>
      <c r="D207" s="13" t="s">
        <v>76</v>
      </c>
      <c r="E207" s="13" t="s">
        <v>82</v>
      </c>
      <c r="F207" s="14">
        <v>10</v>
      </c>
      <c r="G207" s="13" t="s">
        <v>31</v>
      </c>
      <c r="H207" s="13" t="s">
        <v>126</v>
      </c>
      <c r="I207" s="13" t="s">
        <v>848</v>
      </c>
      <c r="J207" s="13" t="s">
        <v>848</v>
      </c>
      <c r="K207" s="14">
        <v>41.466</v>
      </c>
      <c r="L207" s="14">
        <v>4.1466</v>
      </c>
      <c r="M207" s="13" t="s">
        <v>34</v>
      </c>
      <c r="N207" s="14">
        <v>3</v>
      </c>
      <c r="O207" s="13" t="s">
        <v>35</v>
      </c>
      <c r="P207" s="27"/>
    </row>
    <row r="208" ht="54" customHeight="1" spans="1:16">
      <c r="A208" s="5" t="s">
        <v>849</v>
      </c>
      <c r="B208" s="13" t="s">
        <v>850</v>
      </c>
      <c r="C208" s="13" t="s">
        <v>81</v>
      </c>
      <c r="D208" s="13" t="s">
        <v>76</v>
      </c>
      <c r="E208" s="13" t="s">
        <v>82</v>
      </c>
      <c r="F208" s="14">
        <v>14</v>
      </c>
      <c r="G208" s="13" t="s">
        <v>31</v>
      </c>
      <c r="H208" s="13" t="s">
        <v>126</v>
      </c>
      <c r="I208" s="13" t="s">
        <v>848</v>
      </c>
      <c r="J208" s="13" t="s">
        <v>848</v>
      </c>
      <c r="K208" s="14">
        <v>57.344</v>
      </c>
      <c r="L208" s="14">
        <v>4.096</v>
      </c>
      <c r="M208" s="13" t="s">
        <v>40</v>
      </c>
      <c r="N208" s="14">
        <v>3</v>
      </c>
      <c r="O208" s="13" t="s">
        <v>35</v>
      </c>
      <c r="P208" s="27"/>
    </row>
    <row r="209" ht="54" customHeight="1" spans="1:16">
      <c r="A209" s="5" t="s">
        <v>851</v>
      </c>
      <c r="B209" s="13" t="s">
        <v>852</v>
      </c>
      <c r="C209" s="13" t="s">
        <v>81</v>
      </c>
      <c r="D209" s="13" t="s">
        <v>76</v>
      </c>
      <c r="E209" s="13" t="s">
        <v>82</v>
      </c>
      <c r="F209" s="14">
        <v>20</v>
      </c>
      <c r="G209" s="13" t="s">
        <v>31</v>
      </c>
      <c r="H209" s="13" t="s">
        <v>126</v>
      </c>
      <c r="I209" s="13" t="s">
        <v>848</v>
      </c>
      <c r="J209" s="13" t="s">
        <v>848</v>
      </c>
      <c r="K209" s="14">
        <v>80.86</v>
      </c>
      <c r="L209" s="14">
        <v>4.043</v>
      </c>
      <c r="M209" s="13" t="s">
        <v>40</v>
      </c>
      <c r="N209" s="14">
        <v>3</v>
      </c>
      <c r="O209" s="13" t="s">
        <v>35</v>
      </c>
      <c r="P209" s="27"/>
    </row>
    <row r="210" ht="51" customHeight="1" spans="1:16">
      <c r="A210" s="5" t="s">
        <v>853</v>
      </c>
      <c r="B210" s="12" t="s">
        <v>854</v>
      </c>
      <c r="C210" s="12" t="s">
        <v>504</v>
      </c>
      <c r="D210" s="12" t="s">
        <v>29</v>
      </c>
      <c r="E210" s="12" t="s">
        <v>155</v>
      </c>
      <c r="F210" s="12" t="s">
        <v>79</v>
      </c>
      <c r="G210" s="12" t="s">
        <v>31</v>
      </c>
      <c r="H210" s="12" t="s">
        <v>22</v>
      </c>
      <c r="I210" s="12" t="s">
        <v>855</v>
      </c>
      <c r="J210" s="12" t="s">
        <v>855</v>
      </c>
      <c r="K210" s="8">
        <v>67.65</v>
      </c>
      <c r="L210" s="8">
        <v>6.765</v>
      </c>
      <c r="M210" s="7" t="s">
        <v>306</v>
      </c>
      <c r="N210" s="8">
        <v>6.765</v>
      </c>
      <c r="O210" s="7" t="s">
        <v>25</v>
      </c>
      <c r="P210" s="27"/>
    </row>
    <row r="211" ht="38.25" customHeight="1" spans="1:16">
      <c r="A211" s="5" t="s">
        <v>856</v>
      </c>
      <c r="B211" s="12" t="s">
        <v>857</v>
      </c>
      <c r="C211" s="12" t="s">
        <v>451</v>
      </c>
      <c r="D211" s="50" t="s">
        <v>29</v>
      </c>
      <c r="E211" s="12" t="s">
        <v>30</v>
      </c>
      <c r="F211" s="12" t="s">
        <v>140</v>
      </c>
      <c r="G211" s="12" t="s">
        <v>31</v>
      </c>
      <c r="H211" s="12" t="s">
        <v>126</v>
      </c>
      <c r="I211" s="12" t="s">
        <v>855</v>
      </c>
      <c r="J211" s="12" t="s">
        <v>855</v>
      </c>
      <c r="K211" s="8">
        <v>8.45</v>
      </c>
      <c r="L211" s="8">
        <v>0.0845</v>
      </c>
      <c r="M211" s="7" t="s">
        <v>34</v>
      </c>
      <c r="N211" s="8">
        <v>0.074</v>
      </c>
      <c r="O211" s="7" t="s">
        <v>25</v>
      </c>
      <c r="P211" s="27"/>
    </row>
    <row r="212" ht="38.25" customHeight="1" spans="1:16">
      <c r="A212" s="5" t="s">
        <v>858</v>
      </c>
      <c r="B212" s="12" t="s">
        <v>859</v>
      </c>
      <c r="C212" s="12" t="s">
        <v>860</v>
      </c>
      <c r="D212" s="12" t="s">
        <v>29</v>
      </c>
      <c r="E212" s="12" t="s">
        <v>235</v>
      </c>
      <c r="F212" s="12" t="s">
        <v>140</v>
      </c>
      <c r="G212" s="12" t="s">
        <v>31</v>
      </c>
      <c r="H212" s="12" t="s">
        <v>126</v>
      </c>
      <c r="I212" s="12" t="s">
        <v>855</v>
      </c>
      <c r="J212" s="12" t="s">
        <v>855</v>
      </c>
      <c r="K212" s="8">
        <v>28</v>
      </c>
      <c r="L212" s="8">
        <v>0.28</v>
      </c>
      <c r="M212" s="7" t="s">
        <v>34</v>
      </c>
      <c r="N212" s="8">
        <v>0.182</v>
      </c>
      <c r="O212" s="7" t="s">
        <v>25</v>
      </c>
      <c r="P212" s="27"/>
    </row>
    <row r="213" ht="38" customHeight="1" spans="1:16">
      <c r="A213" s="5" t="s">
        <v>861</v>
      </c>
      <c r="B213" s="12" t="s">
        <v>862</v>
      </c>
      <c r="C213" s="12" t="s">
        <v>863</v>
      </c>
      <c r="D213" s="12" t="s">
        <v>29</v>
      </c>
      <c r="E213" s="12" t="s">
        <v>207</v>
      </c>
      <c r="F213" s="12" t="s">
        <v>195</v>
      </c>
      <c r="G213" s="12" t="s">
        <v>31</v>
      </c>
      <c r="H213" s="12" t="s">
        <v>22</v>
      </c>
      <c r="I213" s="12" t="s">
        <v>855</v>
      </c>
      <c r="J213" s="12" t="s">
        <v>855</v>
      </c>
      <c r="K213" s="8">
        <v>25</v>
      </c>
      <c r="L213" s="8">
        <v>0.8333</v>
      </c>
      <c r="M213" s="7" t="s">
        <v>306</v>
      </c>
      <c r="N213" s="8">
        <v>0.4884</v>
      </c>
      <c r="O213" s="7" t="s">
        <v>25</v>
      </c>
      <c r="P213" s="27"/>
    </row>
    <row r="214" ht="75.75" customHeight="1" spans="1:16">
      <c r="A214" s="5" t="s">
        <v>864</v>
      </c>
      <c r="B214" s="13" t="s">
        <v>865</v>
      </c>
      <c r="C214" s="13" t="s">
        <v>572</v>
      </c>
      <c r="D214" s="13" t="s">
        <v>305</v>
      </c>
      <c r="E214" s="13" t="s">
        <v>59</v>
      </c>
      <c r="F214" s="13" t="s">
        <v>195</v>
      </c>
      <c r="G214" s="13" t="s">
        <v>31</v>
      </c>
      <c r="H214" s="13" t="s">
        <v>22</v>
      </c>
      <c r="I214" s="13" t="s">
        <v>305</v>
      </c>
      <c r="J214" s="13" t="s">
        <v>305</v>
      </c>
      <c r="K214" s="8">
        <v>61.98</v>
      </c>
      <c r="L214" s="41">
        <v>2.066</v>
      </c>
      <c r="M214" s="7" t="s">
        <v>311</v>
      </c>
      <c r="N214" s="41">
        <f>19.2/30</f>
        <v>0.64</v>
      </c>
      <c r="O214" s="7" t="s">
        <v>312</v>
      </c>
      <c r="P214" s="27"/>
    </row>
    <row r="215" ht="75.75" customHeight="1" spans="1:16">
      <c r="A215" s="5" t="s">
        <v>866</v>
      </c>
      <c r="B215" s="47" t="s">
        <v>867</v>
      </c>
      <c r="C215" s="47" t="s">
        <v>572</v>
      </c>
      <c r="D215" s="47" t="s">
        <v>305</v>
      </c>
      <c r="E215" s="47" t="s">
        <v>125</v>
      </c>
      <c r="F215" s="47" t="s">
        <v>195</v>
      </c>
      <c r="G215" s="47" t="s">
        <v>31</v>
      </c>
      <c r="H215" s="47" t="s">
        <v>22</v>
      </c>
      <c r="I215" s="47" t="s">
        <v>305</v>
      </c>
      <c r="J215" s="47" t="s">
        <v>305</v>
      </c>
      <c r="K215" s="49">
        <v>105.26</v>
      </c>
      <c r="L215" s="86">
        <v>3.50866666666667</v>
      </c>
      <c r="M215" s="48" t="s">
        <v>311</v>
      </c>
      <c r="N215" s="86">
        <f>32.64/30</f>
        <v>1.088</v>
      </c>
      <c r="O215" s="48" t="s">
        <v>312</v>
      </c>
      <c r="P215" s="27"/>
    </row>
    <row r="216" ht="67.5" customHeight="1" spans="1:16">
      <c r="A216" s="5" t="s">
        <v>868</v>
      </c>
      <c r="B216" s="13" t="s">
        <v>869</v>
      </c>
      <c r="C216" s="13" t="s">
        <v>197</v>
      </c>
      <c r="D216" s="13" t="s">
        <v>53</v>
      </c>
      <c r="E216" s="13" t="s">
        <v>20</v>
      </c>
      <c r="F216" s="14">
        <v>24</v>
      </c>
      <c r="G216" s="13" t="s">
        <v>21</v>
      </c>
      <c r="H216" s="13" t="s">
        <v>22</v>
      </c>
      <c r="I216" s="13" t="s">
        <v>870</v>
      </c>
      <c r="J216" s="13" t="s">
        <v>870</v>
      </c>
      <c r="K216" s="14">
        <v>11.892</v>
      </c>
      <c r="L216" s="14">
        <v>0.4955</v>
      </c>
      <c r="M216" s="13" t="s">
        <v>34</v>
      </c>
      <c r="N216" s="14">
        <v>0.4446</v>
      </c>
      <c r="O216" s="13" t="s">
        <v>35</v>
      </c>
      <c r="P216" s="27"/>
    </row>
    <row r="217" ht="67.5" customHeight="1" spans="1:16">
      <c r="A217" s="5" t="s">
        <v>871</v>
      </c>
      <c r="B217" s="13" t="s">
        <v>872</v>
      </c>
      <c r="C217" s="13" t="s">
        <v>282</v>
      </c>
      <c r="D217" s="13" t="s">
        <v>53</v>
      </c>
      <c r="E217" s="13" t="s">
        <v>82</v>
      </c>
      <c r="F217" s="14">
        <v>10</v>
      </c>
      <c r="G217" s="13" t="s">
        <v>21</v>
      </c>
      <c r="H217" s="13" t="s">
        <v>22</v>
      </c>
      <c r="I217" s="13" t="s">
        <v>870</v>
      </c>
      <c r="J217" s="13" t="s">
        <v>870</v>
      </c>
      <c r="K217" s="14">
        <v>91.226</v>
      </c>
      <c r="L217" s="14">
        <v>9.1226</v>
      </c>
      <c r="M217" s="13" t="s">
        <v>873</v>
      </c>
      <c r="N217" s="14">
        <v>7.32</v>
      </c>
      <c r="O217" s="13" t="s">
        <v>25</v>
      </c>
      <c r="P217" s="27"/>
    </row>
    <row r="218" ht="67.5" customHeight="1" spans="1:16">
      <c r="A218" s="5" t="s">
        <v>874</v>
      </c>
      <c r="B218" s="13" t="s">
        <v>875</v>
      </c>
      <c r="C218" s="13" t="s">
        <v>52</v>
      </c>
      <c r="D218" s="13" t="s">
        <v>53</v>
      </c>
      <c r="E218" s="13" t="s">
        <v>20</v>
      </c>
      <c r="F218" s="14">
        <v>24</v>
      </c>
      <c r="G218" s="13" t="s">
        <v>21</v>
      </c>
      <c r="H218" s="13" t="s">
        <v>22</v>
      </c>
      <c r="I218" s="13" t="s">
        <v>870</v>
      </c>
      <c r="J218" s="13" t="s">
        <v>870</v>
      </c>
      <c r="K218" s="14">
        <v>8.4912</v>
      </c>
      <c r="L218" s="14">
        <v>0.3538</v>
      </c>
      <c r="M218" s="13" t="s">
        <v>259</v>
      </c>
      <c r="N218" s="14">
        <v>0.3538</v>
      </c>
      <c r="O218" s="13" t="s">
        <v>25</v>
      </c>
      <c r="P218" s="27"/>
    </row>
    <row r="219" ht="67.5" customHeight="1" spans="1:16">
      <c r="A219" s="5" t="s">
        <v>876</v>
      </c>
      <c r="B219" s="13" t="s">
        <v>877</v>
      </c>
      <c r="C219" s="13" t="s">
        <v>197</v>
      </c>
      <c r="D219" s="13" t="s">
        <v>53</v>
      </c>
      <c r="E219" s="13" t="s">
        <v>49</v>
      </c>
      <c r="F219" s="14">
        <v>24</v>
      </c>
      <c r="G219" s="13" t="s">
        <v>21</v>
      </c>
      <c r="H219" s="13" t="s">
        <v>22</v>
      </c>
      <c r="I219" s="13" t="s">
        <v>870</v>
      </c>
      <c r="J219" s="13" t="s">
        <v>870</v>
      </c>
      <c r="K219" s="14">
        <v>18.1392</v>
      </c>
      <c r="L219" s="14">
        <v>0.7558</v>
      </c>
      <c r="M219" s="13" t="s">
        <v>259</v>
      </c>
      <c r="N219" s="14">
        <v>0.7558</v>
      </c>
      <c r="O219" s="13" t="s">
        <v>25</v>
      </c>
      <c r="P219" s="27"/>
    </row>
    <row r="220" ht="67.5" customHeight="1" spans="1:16">
      <c r="A220" s="5" t="s">
        <v>878</v>
      </c>
      <c r="B220" s="13" t="s">
        <v>879</v>
      </c>
      <c r="C220" s="13" t="s">
        <v>880</v>
      </c>
      <c r="D220" s="13" t="s">
        <v>297</v>
      </c>
      <c r="E220" s="13" t="s">
        <v>20</v>
      </c>
      <c r="F220" s="14">
        <v>6</v>
      </c>
      <c r="G220" s="13" t="s">
        <v>31</v>
      </c>
      <c r="H220" s="13" t="s">
        <v>22</v>
      </c>
      <c r="I220" s="13" t="s">
        <v>870</v>
      </c>
      <c r="J220" s="13" t="s">
        <v>870</v>
      </c>
      <c r="K220" s="14">
        <v>11.04</v>
      </c>
      <c r="L220" s="14">
        <v>1.84</v>
      </c>
      <c r="M220" s="13" t="s">
        <v>253</v>
      </c>
      <c r="N220" s="14">
        <v>1.83</v>
      </c>
      <c r="O220" s="13" t="s">
        <v>25</v>
      </c>
      <c r="P220" s="27"/>
    </row>
    <row r="221" ht="67.5" customHeight="1" spans="1:16">
      <c r="A221" s="5" t="s">
        <v>881</v>
      </c>
      <c r="B221" s="13" t="s">
        <v>882</v>
      </c>
      <c r="C221" s="13" t="s">
        <v>880</v>
      </c>
      <c r="D221" s="13" t="s">
        <v>297</v>
      </c>
      <c r="E221" s="13" t="s">
        <v>20</v>
      </c>
      <c r="F221" s="14">
        <v>12</v>
      </c>
      <c r="G221" s="13" t="s">
        <v>31</v>
      </c>
      <c r="H221" s="13" t="s">
        <v>22</v>
      </c>
      <c r="I221" s="13" t="s">
        <v>870</v>
      </c>
      <c r="J221" s="13" t="s">
        <v>870</v>
      </c>
      <c r="K221" s="14">
        <v>24.0708</v>
      </c>
      <c r="L221" s="14">
        <v>2.0059</v>
      </c>
      <c r="M221" s="13" t="s">
        <v>253</v>
      </c>
      <c r="N221" s="14">
        <v>1.7842</v>
      </c>
      <c r="O221" s="13" t="s">
        <v>25</v>
      </c>
      <c r="P221" s="27"/>
    </row>
    <row r="222" ht="54" customHeight="1" spans="1:16">
      <c r="A222" s="5" t="s">
        <v>883</v>
      </c>
      <c r="B222" s="13" t="s">
        <v>884</v>
      </c>
      <c r="C222" s="13" t="s">
        <v>139</v>
      </c>
      <c r="D222" s="13" t="s">
        <v>885</v>
      </c>
      <c r="E222" s="13" t="s">
        <v>30</v>
      </c>
      <c r="F222" s="14">
        <v>24</v>
      </c>
      <c r="G222" s="13" t="s">
        <v>31</v>
      </c>
      <c r="H222" s="13" t="s">
        <v>22</v>
      </c>
      <c r="I222" s="13" t="s">
        <v>886</v>
      </c>
      <c r="J222" s="13" t="s">
        <v>886</v>
      </c>
      <c r="K222" s="14">
        <v>5.8</v>
      </c>
      <c r="L222" s="14">
        <v>0.2417</v>
      </c>
      <c r="M222" s="13" t="s">
        <v>300</v>
      </c>
      <c r="N222" s="14">
        <v>0.1042</v>
      </c>
      <c r="O222" s="13" t="s">
        <v>25</v>
      </c>
      <c r="P222" s="27"/>
    </row>
    <row r="223" ht="54" customHeight="1" spans="1:16">
      <c r="A223" s="5" t="s">
        <v>887</v>
      </c>
      <c r="B223" s="13" t="s">
        <v>888</v>
      </c>
      <c r="C223" s="13" t="s">
        <v>38</v>
      </c>
      <c r="D223" s="13" t="s">
        <v>76</v>
      </c>
      <c r="E223" s="13" t="s">
        <v>39</v>
      </c>
      <c r="F223" s="14">
        <v>7</v>
      </c>
      <c r="G223" s="13" t="s">
        <v>31</v>
      </c>
      <c r="H223" s="13" t="s">
        <v>22</v>
      </c>
      <c r="I223" s="13" t="s">
        <v>886</v>
      </c>
      <c r="J223" s="13" t="s">
        <v>886</v>
      </c>
      <c r="K223" s="14">
        <v>14.87</v>
      </c>
      <c r="L223" s="14">
        <v>2.12</v>
      </c>
      <c r="M223" s="13" t="s">
        <v>194</v>
      </c>
      <c r="N223" s="14">
        <v>1.9057</v>
      </c>
      <c r="O223" s="13" t="s">
        <v>25</v>
      </c>
      <c r="P223" s="27"/>
    </row>
    <row r="224" ht="54" customHeight="1" spans="1:16">
      <c r="A224" s="5" t="s">
        <v>889</v>
      </c>
      <c r="B224" s="13" t="s">
        <v>890</v>
      </c>
      <c r="C224" s="13" t="s">
        <v>154</v>
      </c>
      <c r="D224" s="13" t="s">
        <v>76</v>
      </c>
      <c r="E224" s="13" t="s">
        <v>891</v>
      </c>
      <c r="F224" s="14">
        <v>15</v>
      </c>
      <c r="G224" s="13" t="s">
        <v>31</v>
      </c>
      <c r="H224" s="13" t="s">
        <v>22</v>
      </c>
      <c r="I224" s="13" t="s">
        <v>892</v>
      </c>
      <c r="J224" s="13" t="s">
        <v>892</v>
      </c>
      <c r="K224" s="57">
        <v>23.91</v>
      </c>
      <c r="L224" s="57">
        <v>1.594</v>
      </c>
      <c r="M224" s="13" t="s">
        <v>253</v>
      </c>
      <c r="N224" s="57">
        <v>1</v>
      </c>
      <c r="O224" s="13" t="s">
        <v>261</v>
      </c>
      <c r="P224" s="27"/>
    </row>
    <row r="225" ht="54" customHeight="1" spans="1:16">
      <c r="A225" s="5" t="s">
        <v>893</v>
      </c>
      <c r="B225" s="82" t="s">
        <v>894</v>
      </c>
      <c r="C225" s="82" t="s">
        <v>531</v>
      </c>
      <c r="D225" s="82" t="s">
        <v>895</v>
      </c>
      <c r="E225" s="82" t="s">
        <v>533</v>
      </c>
      <c r="F225" s="83">
        <v>30</v>
      </c>
      <c r="G225" s="82" t="s">
        <v>31</v>
      </c>
      <c r="H225" s="82" t="s">
        <v>22</v>
      </c>
      <c r="I225" s="82" t="s">
        <v>896</v>
      </c>
      <c r="J225" s="82" t="s">
        <v>896</v>
      </c>
      <c r="K225" s="82" t="s">
        <v>897</v>
      </c>
      <c r="L225" s="82" t="s">
        <v>898</v>
      </c>
      <c r="M225" s="82" t="s">
        <v>84</v>
      </c>
      <c r="N225" s="82" t="s">
        <v>899</v>
      </c>
      <c r="O225" s="82" t="s">
        <v>900</v>
      </c>
      <c r="P225" s="27"/>
    </row>
    <row r="226" ht="54" customHeight="1" spans="1:16">
      <c r="A226" s="5" t="s">
        <v>901</v>
      </c>
      <c r="B226" s="82" t="s">
        <v>902</v>
      </c>
      <c r="C226" s="82" t="s">
        <v>105</v>
      </c>
      <c r="D226" s="82" t="s">
        <v>53</v>
      </c>
      <c r="E226" s="82" t="s">
        <v>903</v>
      </c>
      <c r="F226" s="83">
        <v>42</v>
      </c>
      <c r="G226" s="82" t="s">
        <v>21</v>
      </c>
      <c r="H226" s="82" t="s">
        <v>22</v>
      </c>
      <c r="I226" s="82" t="s">
        <v>896</v>
      </c>
      <c r="J226" s="82" t="s">
        <v>896</v>
      </c>
      <c r="K226" s="82" t="s">
        <v>904</v>
      </c>
      <c r="L226" s="82" t="s">
        <v>905</v>
      </c>
      <c r="M226" s="82" t="s">
        <v>906</v>
      </c>
      <c r="N226" s="82" t="s">
        <v>907</v>
      </c>
      <c r="O226" s="82" t="s">
        <v>900</v>
      </c>
      <c r="P226" s="27"/>
    </row>
    <row r="227" ht="54" customHeight="1" spans="1:16">
      <c r="A227" s="5" t="s">
        <v>908</v>
      </c>
      <c r="B227" s="82" t="s">
        <v>909</v>
      </c>
      <c r="C227" s="82" t="s">
        <v>105</v>
      </c>
      <c r="D227" s="82" t="s">
        <v>53</v>
      </c>
      <c r="E227" s="82" t="s">
        <v>910</v>
      </c>
      <c r="F227" s="83">
        <v>28</v>
      </c>
      <c r="G227" s="82" t="s">
        <v>21</v>
      </c>
      <c r="H227" s="82" t="s">
        <v>22</v>
      </c>
      <c r="I227" s="82" t="s">
        <v>896</v>
      </c>
      <c r="J227" s="82" t="s">
        <v>896</v>
      </c>
      <c r="K227" s="82" t="s">
        <v>911</v>
      </c>
      <c r="L227" s="82" t="s">
        <v>912</v>
      </c>
      <c r="M227" s="82" t="s">
        <v>636</v>
      </c>
      <c r="N227" s="82" t="s">
        <v>913</v>
      </c>
      <c r="O227" s="82" t="s">
        <v>900</v>
      </c>
      <c r="P227" s="27"/>
    </row>
    <row r="228" ht="54" customHeight="1" spans="1:16">
      <c r="A228" s="5" t="s">
        <v>914</v>
      </c>
      <c r="B228" s="15" t="s">
        <v>915</v>
      </c>
      <c r="C228" s="15" t="s">
        <v>133</v>
      </c>
      <c r="D228" s="15" t="s">
        <v>29</v>
      </c>
      <c r="E228" s="15" t="s">
        <v>49</v>
      </c>
      <c r="F228" s="15" t="s">
        <v>140</v>
      </c>
      <c r="G228" s="15" t="s">
        <v>31</v>
      </c>
      <c r="H228" s="15" t="s">
        <v>126</v>
      </c>
      <c r="I228" s="15" t="s">
        <v>916</v>
      </c>
      <c r="J228" s="15" t="s">
        <v>916</v>
      </c>
      <c r="K228" s="58">
        <v>19.34</v>
      </c>
      <c r="L228" s="58">
        <v>0.1934</v>
      </c>
      <c r="M228" s="15" t="s">
        <v>917</v>
      </c>
      <c r="N228" s="58">
        <f>5.59/100</f>
        <v>0.0559</v>
      </c>
      <c r="O228" s="15" t="s">
        <v>35</v>
      </c>
      <c r="P228" s="27"/>
    </row>
    <row r="229" ht="54" customHeight="1" spans="1:16">
      <c r="A229" s="5" t="s">
        <v>918</v>
      </c>
      <c r="B229" s="22" t="s">
        <v>919</v>
      </c>
      <c r="C229" s="22" t="s">
        <v>180</v>
      </c>
      <c r="D229" s="22" t="s">
        <v>29</v>
      </c>
      <c r="E229" s="22" t="s">
        <v>89</v>
      </c>
      <c r="F229" s="84">
        <v>14</v>
      </c>
      <c r="G229" s="22" t="s">
        <v>31</v>
      </c>
      <c r="H229" s="37" t="s">
        <v>22</v>
      </c>
      <c r="I229" s="22" t="s">
        <v>920</v>
      </c>
      <c r="J229" s="22" t="s">
        <v>920</v>
      </c>
      <c r="K229" s="22" t="s">
        <v>921</v>
      </c>
      <c r="L229" s="22" t="s">
        <v>922</v>
      </c>
      <c r="M229" s="22" t="s">
        <v>923</v>
      </c>
      <c r="N229" s="35">
        <v>2.98</v>
      </c>
      <c r="O229" s="37" t="s">
        <v>444</v>
      </c>
      <c r="P229" s="27"/>
    </row>
    <row r="230" ht="54" customHeight="1" spans="1:16">
      <c r="A230" s="5" t="s">
        <v>924</v>
      </c>
      <c r="B230" s="22" t="s">
        <v>925</v>
      </c>
      <c r="C230" s="22" t="s">
        <v>180</v>
      </c>
      <c r="D230" s="22" t="s">
        <v>29</v>
      </c>
      <c r="E230" s="22" t="s">
        <v>89</v>
      </c>
      <c r="F230" s="84">
        <v>7</v>
      </c>
      <c r="G230" s="22" t="s">
        <v>31</v>
      </c>
      <c r="H230" s="37" t="s">
        <v>22</v>
      </c>
      <c r="I230" s="22" t="s">
        <v>920</v>
      </c>
      <c r="J230" s="22" t="s">
        <v>920</v>
      </c>
      <c r="K230" s="35">
        <v>34.25</v>
      </c>
      <c r="L230" s="35">
        <v>4.89285714285714</v>
      </c>
      <c r="M230" s="37" t="s">
        <v>177</v>
      </c>
      <c r="N230" s="35">
        <v>2.98</v>
      </c>
      <c r="O230" s="37" t="s">
        <v>444</v>
      </c>
      <c r="P230" s="27"/>
    </row>
    <row r="231" ht="54" customHeight="1" spans="1:16">
      <c r="A231" s="5" t="s">
        <v>926</v>
      </c>
      <c r="B231" s="85" t="s">
        <v>927</v>
      </c>
      <c r="C231" s="7" t="s">
        <v>58</v>
      </c>
      <c r="D231" s="7" t="s">
        <v>76</v>
      </c>
      <c r="E231" s="7" t="s">
        <v>59</v>
      </c>
      <c r="F231" s="8">
        <v>6</v>
      </c>
      <c r="G231" s="7" t="s">
        <v>22</v>
      </c>
      <c r="H231" s="7" t="s">
        <v>404</v>
      </c>
      <c r="I231" s="13" t="s">
        <v>928</v>
      </c>
      <c r="J231" s="13" t="s">
        <v>928</v>
      </c>
      <c r="K231" s="41">
        <v>16.8</v>
      </c>
      <c r="L231" s="41">
        <v>2.8</v>
      </c>
      <c r="M231" s="13" t="s">
        <v>929</v>
      </c>
      <c r="N231" s="41">
        <v>2.8</v>
      </c>
      <c r="O231" s="7" t="s">
        <v>25</v>
      </c>
      <c r="P231" s="27"/>
    </row>
    <row r="232" ht="54" customHeight="1" spans="1:16">
      <c r="A232" s="5" t="s">
        <v>930</v>
      </c>
      <c r="B232" s="47" t="s">
        <v>931</v>
      </c>
      <c r="C232" s="47" t="s">
        <v>88</v>
      </c>
      <c r="D232" s="47" t="s">
        <v>29</v>
      </c>
      <c r="E232" s="47" t="s">
        <v>89</v>
      </c>
      <c r="F232" s="47" t="s">
        <v>79</v>
      </c>
      <c r="G232" s="47" t="s">
        <v>31</v>
      </c>
      <c r="H232" s="47" t="s">
        <v>22</v>
      </c>
      <c r="I232" s="47" t="s">
        <v>932</v>
      </c>
      <c r="J232" s="47" t="s">
        <v>932</v>
      </c>
      <c r="K232" s="87">
        <v>3.89</v>
      </c>
      <c r="L232" s="49">
        <v>0.389</v>
      </c>
      <c r="M232" s="48" t="s">
        <v>159</v>
      </c>
      <c r="N232" s="47" t="s">
        <v>933</v>
      </c>
      <c r="O232" s="48" t="s">
        <v>25</v>
      </c>
      <c r="P232" s="27"/>
    </row>
    <row r="233" ht="54" customHeight="1" spans="1:16">
      <c r="A233" s="5" t="s">
        <v>934</v>
      </c>
      <c r="B233" s="47" t="s">
        <v>935</v>
      </c>
      <c r="C233" s="47" t="s">
        <v>936</v>
      </c>
      <c r="D233" s="47" t="s">
        <v>53</v>
      </c>
      <c r="E233" s="47" t="s">
        <v>403</v>
      </c>
      <c r="F233" s="47" t="s">
        <v>79</v>
      </c>
      <c r="G233" s="47" t="s">
        <v>21</v>
      </c>
      <c r="H233" s="47" t="s">
        <v>22</v>
      </c>
      <c r="I233" s="47" t="s">
        <v>932</v>
      </c>
      <c r="J233" s="47" t="s">
        <v>932</v>
      </c>
      <c r="K233" s="87">
        <v>4</v>
      </c>
      <c r="L233" s="49">
        <v>0.4</v>
      </c>
      <c r="M233" s="48" t="s">
        <v>142</v>
      </c>
      <c r="N233" s="49">
        <v>0.368</v>
      </c>
      <c r="O233" s="48" t="s">
        <v>35</v>
      </c>
      <c r="P233" s="27"/>
    </row>
    <row r="234" ht="54" customHeight="1" spans="1:16">
      <c r="A234" s="5" t="s">
        <v>937</v>
      </c>
      <c r="B234" s="24" t="s">
        <v>938</v>
      </c>
      <c r="C234" s="11" t="s">
        <v>234</v>
      </c>
      <c r="D234" s="11" t="s">
        <v>76</v>
      </c>
      <c r="E234" s="11" t="s">
        <v>235</v>
      </c>
      <c r="F234" s="21">
        <v>100</v>
      </c>
      <c r="G234" s="11" t="s">
        <v>31</v>
      </c>
      <c r="H234" s="11" t="s">
        <v>126</v>
      </c>
      <c r="I234" s="24" t="s">
        <v>939</v>
      </c>
      <c r="J234" s="24" t="s">
        <v>939</v>
      </c>
      <c r="K234" s="21">
        <v>29</v>
      </c>
      <c r="L234" s="21">
        <v>0.29</v>
      </c>
      <c r="M234" s="11" t="s">
        <v>201</v>
      </c>
      <c r="N234" s="21">
        <v>0.286</v>
      </c>
      <c r="O234" s="11" t="s">
        <v>25</v>
      </c>
      <c r="P234" s="27"/>
    </row>
    <row r="235" ht="54" customHeight="1" spans="1:16">
      <c r="A235" s="5" t="s">
        <v>940</v>
      </c>
      <c r="B235" s="7" t="s">
        <v>941</v>
      </c>
      <c r="C235" s="7" t="s">
        <v>52</v>
      </c>
      <c r="D235" s="7" t="s">
        <v>53</v>
      </c>
      <c r="E235" s="7" t="s">
        <v>20</v>
      </c>
      <c r="F235" s="7" t="s">
        <v>54</v>
      </c>
      <c r="G235" s="7" t="s">
        <v>21</v>
      </c>
      <c r="H235" s="7" t="s">
        <v>22</v>
      </c>
      <c r="I235" s="7" t="s">
        <v>942</v>
      </c>
      <c r="J235" s="7" t="s">
        <v>942</v>
      </c>
      <c r="K235" s="8">
        <v>5.8848</v>
      </c>
      <c r="L235" s="8">
        <v>0.2452</v>
      </c>
      <c r="M235" s="7" t="s">
        <v>177</v>
      </c>
      <c r="N235" s="8">
        <v>0.2371</v>
      </c>
      <c r="O235" s="7" t="s">
        <v>25</v>
      </c>
      <c r="P235" s="27"/>
    </row>
    <row r="236" ht="54" customHeight="1" spans="1:16">
      <c r="A236" s="5" t="s">
        <v>943</v>
      </c>
      <c r="B236" s="10" t="s">
        <v>944</v>
      </c>
      <c r="C236" s="10" t="s">
        <v>52</v>
      </c>
      <c r="D236" s="10" t="s">
        <v>53</v>
      </c>
      <c r="E236" s="10" t="s">
        <v>20</v>
      </c>
      <c r="F236" s="10" t="s">
        <v>143</v>
      </c>
      <c r="G236" s="10" t="s">
        <v>21</v>
      </c>
      <c r="H236" s="10" t="s">
        <v>22</v>
      </c>
      <c r="I236" s="15" t="s">
        <v>945</v>
      </c>
      <c r="J236" s="15" t="s">
        <v>945</v>
      </c>
      <c r="K236" s="21">
        <v>8.95</v>
      </c>
      <c r="L236" s="74">
        <v>0.4475</v>
      </c>
      <c r="M236" s="11" t="s">
        <v>177</v>
      </c>
      <c r="N236" s="21">
        <v>0.395</v>
      </c>
      <c r="O236" s="11" t="s">
        <v>25</v>
      </c>
      <c r="P236" s="27"/>
    </row>
  </sheetData>
  <mergeCells count="3">
    <mergeCell ref="A1:O1"/>
    <mergeCell ref="I6:I8"/>
    <mergeCell ref="J6:J8"/>
  </mergeCells>
  <conditionalFormatting sqref="K13:L16 K19:N19 N35:N36 K85:L85 N102:N104 K148:L148 N148 K181:L184">
    <cfRule type="cellIs" dxfId="0" priority="1" stopIfTrue="1" operator="lessThan">
      <formula>0</formula>
    </cfRule>
  </conditionalFormatting>
  <pageMargins left="0.75" right="0.75" top="1" bottom="1" header="0.511806" footer="0.511806"/>
  <pageSetup paperSize="1" orientation="landscape" useFirstPageNumber="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2020-04-09T02:21:34Z</dcterms:created>
  <dcterms:modified xsi:type="dcterms:W3CDTF">2020-04-09T02:23:19Z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